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2120" windowHeight="9120" activeTab="1"/>
  </bookViews>
  <sheets>
    <sheet name="Cadetti" sheetId="1" r:id="rId1"/>
    <sheet name="Micro" sheetId="2" r:id="rId2"/>
    <sheet name="Mini" sheetId="3" r:id="rId3"/>
    <sheet name="Yamaha" sheetId="4" r:id="rId4"/>
    <sheet name="Rotax Max" sheetId="5" r:id="rId5"/>
    <sheet name="KZ 2" sheetId="6" r:id="rId6"/>
    <sheet name="Junior 60" sheetId="7" r:id="rId7"/>
    <sheet name="Rotax Max Junior" sheetId="8" r:id="rId8"/>
  </sheets>
  <definedNames/>
  <calcPr fullCalcOnLoad="1"/>
</workbook>
</file>

<file path=xl/sharedStrings.xml><?xml version="1.0" encoding="utf-8"?>
<sst xmlns="http://schemas.openxmlformats.org/spreadsheetml/2006/main" count="545" uniqueCount="200">
  <si>
    <t>Start nr</t>
  </si>
  <si>
    <t>Förnamn</t>
  </si>
  <si>
    <t>Efternamn</t>
  </si>
  <si>
    <t>Klubb</t>
  </si>
  <si>
    <t>Karlsson</t>
  </si>
  <si>
    <t>Luleå MS</t>
  </si>
  <si>
    <t>Pontus</t>
  </si>
  <si>
    <t>Emil</t>
  </si>
  <si>
    <t>Söderlund</t>
  </si>
  <si>
    <t>Lycksele MK</t>
  </si>
  <si>
    <t>Larsson</t>
  </si>
  <si>
    <t>Ingerström</t>
  </si>
  <si>
    <t>Piteå MS</t>
  </si>
  <si>
    <t>Philip</t>
  </si>
  <si>
    <t>Anton</t>
  </si>
  <si>
    <t>Alexander</t>
  </si>
  <si>
    <t>Jonsson</t>
  </si>
  <si>
    <t>Ella</t>
  </si>
  <si>
    <t>Lindvall</t>
  </si>
  <si>
    <t>Jenny</t>
  </si>
  <si>
    <t>Umeå Ak</t>
  </si>
  <si>
    <t>Daniel</t>
  </si>
  <si>
    <t>Lindholm</t>
  </si>
  <si>
    <t>Skellefte MS</t>
  </si>
  <si>
    <t>Kim</t>
  </si>
  <si>
    <t>Jessica</t>
  </si>
  <si>
    <t>Bäckman</t>
  </si>
  <si>
    <t>Simon</t>
  </si>
  <si>
    <t>Strömbäck</t>
  </si>
  <si>
    <t>Lindgren</t>
  </si>
  <si>
    <t>Teodor</t>
  </si>
  <si>
    <t>Morin</t>
  </si>
  <si>
    <t>Gabriel</t>
  </si>
  <si>
    <t>Sandberg</t>
  </si>
  <si>
    <t>Aspen KK</t>
  </si>
  <si>
    <t>Eivind</t>
  </si>
  <si>
    <t>Solstad</t>
  </si>
  <si>
    <t>Alex</t>
  </si>
  <si>
    <t>Qvarnlöf</t>
  </si>
  <si>
    <t>Jacobsson</t>
  </si>
  <si>
    <t>Viktor</t>
  </si>
  <si>
    <t>Max</t>
  </si>
  <si>
    <t>Jonathan</t>
  </si>
  <si>
    <t>Arvidsson</t>
  </si>
  <si>
    <t>Umeå AK</t>
  </si>
  <si>
    <t xml:space="preserve">Andreas </t>
  </si>
  <si>
    <t>Hasselström</t>
  </si>
  <si>
    <t>Mattias</t>
  </si>
  <si>
    <t>Berglund</t>
  </si>
  <si>
    <t>Rebecca</t>
  </si>
  <si>
    <t>Renberg</t>
  </si>
  <si>
    <t>Skellefteå MS</t>
  </si>
  <si>
    <t>Ebba</t>
  </si>
  <si>
    <t>Grandin</t>
  </si>
  <si>
    <t>Niemi</t>
  </si>
  <si>
    <t>Linus</t>
  </si>
  <si>
    <t>Burman</t>
  </si>
  <si>
    <t>Rasmus</t>
  </si>
  <si>
    <t>Robin</t>
  </si>
  <si>
    <t>Linda</t>
  </si>
  <si>
    <t>Emma</t>
  </si>
  <si>
    <t>Louise</t>
  </si>
  <si>
    <t>Ulander</t>
  </si>
  <si>
    <t>Eddie</t>
  </si>
  <si>
    <t>Linn</t>
  </si>
  <si>
    <t>Alfred</t>
  </si>
  <si>
    <t>Juntikka</t>
  </si>
  <si>
    <t>Lindfors</t>
  </si>
  <si>
    <t>Bergs MK</t>
  </si>
  <si>
    <t>Johansson</t>
  </si>
  <si>
    <t>Gustav</t>
  </si>
  <si>
    <t>Bergh</t>
  </si>
  <si>
    <t>Victor</t>
  </si>
  <si>
    <t>Martin</t>
  </si>
  <si>
    <t>Bergqvist</t>
  </si>
  <si>
    <t>Tony</t>
  </si>
  <si>
    <t>Rudolfsson</t>
  </si>
  <si>
    <t>Lundin</t>
  </si>
  <si>
    <t>Filip</t>
  </si>
  <si>
    <t>Tobias</t>
  </si>
  <si>
    <t>Jesper</t>
  </si>
  <si>
    <t>Dennis</t>
  </si>
  <si>
    <t>Karin</t>
  </si>
  <si>
    <t>Edlund</t>
  </si>
  <si>
    <t>Dernstedt</t>
  </si>
  <si>
    <t>Rönnlund</t>
  </si>
  <si>
    <t>Rustan</t>
  </si>
  <si>
    <t>Holm-Olson</t>
  </si>
  <si>
    <t>Frisk-Stålnacke</t>
  </si>
  <si>
    <t>Lindqvist</t>
  </si>
  <si>
    <t>Peter</t>
  </si>
  <si>
    <t>Pokosta</t>
  </si>
  <si>
    <t>Albin</t>
  </si>
  <si>
    <t>Viktoria</t>
  </si>
  <si>
    <t>Sparrman</t>
  </si>
  <si>
    <t>Norberg</t>
  </si>
  <si>
    <t xml:space="preserve">Jonathan </t>
  </si>
  <si>
    <t>Wille</t>
  </si>
  <si>
    <t>Åström</t>
  </si>
  <si>
    <t>Sebastian</t>
  </si>
  <si>
    <t>Adina</t>
  </si>
  <si>
    <t xml:space="preserve">Melander </t>
  </si>
  <si>
    <t>Lundgren</t>
  </si>
  <si>
    <t>Hjalmarsson</t>
  </si>
  <si>
    <t>Hampus</t>
  </si>
  <si>
    <t>Wänting</t>
  </si>
  <si>
    <t>Ydfjärd</t>
  </si>
  <si>
    <t>Voullerims MF</t>
  </si>
  <si>
    <t>Pettersson</t>
  </si>
  <si>
    <t>Oliver</t>
  </si>
  <si>
    <t>Engqvist</t>
  </si>
  <si>
    <t>Hannes</t>
  </si>
  <si>
    <t>Backman</t>
  </si>
  <si>
    <t>Wester</t>
  </si>
  <si>
    <t>Andre´</t>
  </si>
  <si>
    <t>Caroline</t>
  </si>
  <si>
    <t>Stefan</t>
  </si>
  <si>
    <t>Jansson</t>
  </si>
  <si>
    <t>Olsson</t>
  </si>
  <si>
    <t>Kennet</t>
  </si>
  <si>
    <t>Lindh</t>
  </si>
  <si>
    <t>Westerlund</t>
  </si>
  <si>
    <t>Sami</t>
  </si>
  <si>
    <t>Jaako</t>
  </si>
  <si>
    <t>Essi</t>
  </si>
  <si>
    <t>Maximus</t>
  </si>
  <si>
    <t>Kilpeläinen</t>
  </si>
  <si>
    <t>Niko</t>
  </si>
  <si>
    <t>Salo</t>
  </si>
  <si>
    <t>Nicklas</t>
  </si>
  <si>
    <t>Ejderud</t>
  </si>
  <si>
    <t>Manfred</t>
  </si>
  <si>
    <t>Samuel</t>
  </si>
  <si>
    <t>Melander</t>
  </si>
  <si>
    <t xml:space="preserve">Elias </t>
  </si>
  <si>
    <t>Isaksson</t>
  </si>
  <si>
    <t>Nyberg</t>
  </si>
  <si>
    <t>Antonia</t>
  </si>
  <si>
    <t>Alice</t>
  </si>
  <si>
    <t>Persson</t>
  </si>
  <si>
    <t>Axel</t>
  </si>
  <si>
    <t>Meja</t>
  </si>
  <si>
    <t xml:space="preserve">Kilpeläinen </t>
  </si>
  <si>
    <t>Agnes</t>
  </si>
  <si>
    <t>Enbom</t>
  </si>
  <si>
    <t>Grundström</t>
  </si>
  <si>
    <t>Augustsson</t>
  </si>
  <si>
    <t>Isakki</t>
  </si>
  <si>
    <t>Jänkälä</t>
  </si>
  <si>
    <t xml:space="preserve">Elmeri </t>
  </si>
  <si>
    <t xml:space="preserve">Jänkälä </t>
  </si>
  <si>
    <t>Loggert</t>
  </si>
  <si>
    <t>Engström</t>
  </si>
  <si>
    <t>AKK</t>
  </si>
  <si>
    <t>SMS</t>
  </si>
  <si>
    <t>Avräk.</t>
  </si>
  <si>
    <t>Totalt</t>
  </si>
  <si>
    <t>VMF</t>
  </si>
  <si>
    <t>Prelimimär resultatlista Norrlandscupen 2010 Junior 60</t>
  </si>
  <si>
    <t>Prelimimär resultatlista Norrlandscupen 2010 Rotax Max Junior</t>
  </si>
  <si>
    <t>X</t>
  </si>
  <si>
    <t>Hedlund Forsberg</t>
  </si>
  <si>
    <t/>
  </si>
  <si>
    <t>Plac</t>
  </si>
  <si>
    <t>Sara</t>
  </si>
  <si>
    <t xml:space="preserve">Charlotte </t>
  </si>
  <si>
    <t>Hansen</t>
  </si>
  <si>
    <t>Konrad</t>
  </si>
  <si>
    <t>Boström</t>
  </si>
  <si>
    <t>Niklas</t>
  </si>
  <si>
    <t>Mikael</t>
  </si>
  <si>
    <t>Hägglund</t>
  </si>
  <si>
    <t>Gustavsson</t>
  </si>
  <si>
    <t>Petrus</t>
  </si>
  <si>
    <t>Grahn</t>
  </si>
  <si>
    <t>Cadetti Uppvisning DM ÖNBF 2010</t>
  </si>
  <si>
    <t>DM ÖNBF 2010 Micro</t>
  </si>
  <si>
    <t>DM ÖNBF 2010 Mini</t>
  </si>
  <si>
    <t>DM ÖNBF 2010 Yamaha</t>
  </si>
  <si>
    <t>DM ÖNBF 2010 Rotax Max</t>
  </si>
  <si>
    <t>DM ÖNBF 2010 KZ2</t>
  </si>
  <si>
    <t>UAK Final</t>
  </si>
  <si>
    <t>LMS</t>
  </si>
  <si>
    <t>Noll</t>
  </si>
  <si>
    <t>Piekkola</t>
  </si>
  <si>
    <t>Andreasson</t>
  </si>
  <si>
    <t>Vid varje tävling krävs det minst 4 anmälda förare till en klass för att klassen ska få</t>
  </si>
  <si>
    <t>DM-status</t>
  </si>
  <si>
    <t>Alva</t>
  </si>
  <si>
    <t>Westerberg</t>
  </si>
  <si>
    <t>Johan</t>
  </si>
  <si>
    <t>AKK Happaranda</t>
  </si>
  <si>
    <t>Carolin</t>
  </si>
  <si>
    <t>William</t>
  </si>
  <si>
    <t>Norgren</t>
  </si>
  <si>
    <t xml:space="preserve">Isac </t>
  </si>
  <si>
    <t>Ghöransson</t>
  </si>
  <si>
    <t>Malin</t>
  </si>
  <si>
    <t>Eriksson</t>
  </si>
  <si>
    <t>Uppdaterad 2010-09-22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</si>
</sst>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3"/>
      <name val="Times New Roman"/>
      <family val="1"/>
    </font>
    <font>
      <sz val="11"/>
      <color indexed="13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2" applyNumberFormat="0" applyAlignment="0" applyProtection="0"/>
    <xf numFmtId="0" fontId="20" fillId="22" borderId="3" applyNumberFormat="0" applyAlignment="0" applyProtection="0"/>
    <xf numFmtId="0" fontId="19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19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6" fillId="26" borderId="0" xfId="0" applyFont="1" applyFill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2" fillId="27" borderId="0" xfId="0" applyFont="1" applyFill="1" applyAlignment="1">
      <alignment/>
    </xf>
    <xf numFmtId="0" fontId="1" fillId="27" borderId="0" xfId="0" applyFont="1" applyFill="1" applyAlignment="1">
      <alignment/>
    </xf>
    <xf numFmtId="0" fontId="1" fillId="28" borderId="0" xfId="0" applyFont="1" applyFill="1" applyAlignment="1">
      <alignment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/>
    </xf>
    <xf numFmtId="0" fontId="1" fillId="23" borderId="0" xfId="0" applyFont="1" applyFill="1" applyAlignment="1">
      <alignment/>
    </xf>
    <xf numFmtId="0" fontId="1" fillId="28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6" fontId="28" fillId="17" borderId="0" xfId="0" applyNumberFormat="1" applyFont="1" applyFill="1" applyAlignment="1">
      <alignment horizontal="center"/>
    </xf>
    <xf numFmtId="16" fontId="26" fillId="1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28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8" customWidth="1"/>
    <col min="5" max="5" width="13.140625" style="1" customWidth="1"/>
    <col min="6" max="16384" width="9.140625" style="1" customWidth="1"/>
  </cols>
  <sheetData>
    <row r="1" spans="1:6" ht="15">
      <c r="A1" s="37" t="s">
        <v>175</v>
      </c>
      <c r="B1" s="37"/>
      <c r="C1" s="37"/>
      <c r="D1" s="37"/>
      <c r="E1" s="24" t="s">
        <v>199</v>
      </c>
      <c r="F1" s="24"/>
    </row>
    <row r="2" spans="1:9" ht="15">
      <c r="A2" s="3" t="s">
        <v>0</v>
      </c>
      <c r="B2" s="4" t="s">
        <v>1</v>
      </c>
      <c r="C2" s="4" t="s">
        <v>2</v>
      </c>
      <c r="D2" s="5" t="s">
        <v>3</v>
      </c>
      <c r="E2" s="32" t="s">
        <v>153</v>
      </c>
      <c r="F2" s="32" t="s">
        <v>154</v>
      </c>
      <c r="G2" s="32" t="s">
        <v>157</v>
      </c>
      <c r="H2" s="32" t="s">
        <v>182</v>
      </c>
      <c r="I2" s="32" t="s">
        <v>181</v>
      </c>
    </row>
    <row r="3" spans="1:9" ht="15">
      <c r="A3" s="3">
        <v>2010</v>
      </c>
      <c r="B3" s="6"/>
      <c r="C3" s="6"/>
      <c r="D3" s="7"/>
      <c r="E3" s="33">
        <v>40334</v>
      </c>
      <c r="F3" s="33">
        <v>40348</v>
      </c>
      <c r="G3" s="33">
        <v>40404</v>
      </c>
      <c r="H3" s="33">
        <v>40411</v>
      </c>
      <c r="I3" s="33">
        <v>40425</v>
      </c>
    </row>
    <row r="4" spans="1:9" ht="15">
      <c r="A4" s="20">
        <v>26</v>
      </c>
      <c r="B4" s="18" t="s">
        <v>138</v>
      </c>
      <c r="C4" s="18" t="s">
        <v>139</v>
      </c>
      <c r="D4" s="19" t="s">
        <v>9</v>
      </c>
      <c r="E4" s="2"/>
      <c r="F4" s="2"/>
      <c r="G4" s="2"/>
      <c r="H4" s="2"/>
      <c r="I4" s="2"/>
    </row>
    <row r="5" spans="1:9" ht="15">
      <c r="A5" s="20">
        <v>27</v>
      </c>
      <c r="B5" s="18" t="s">
        <v>140</v>
      </c>
      <c r="C5" s="18" t="s">
        <v>139</v>
      </c>
      <c r="D5" s="19" t="s">
        <v>9</v>
      </c>
      <c r="E5" s="2"/>
      <c r="F5" s="2" t="s">
        <v>160</v>
      </c>
      <c r="G5" s="2" t="s">
        <v>160</v>
      </c>
      <c r="H5" s="2" t="s">
        <v>160</v>
      </c>
      <c r="I5" s="2" t="s">
        <v>160</v>
      </c>
    </row>
    <row r="6" spans="1:9" ht="15.75">
      <c r="A6" s="20">
        <v>28</v>
      </c>
      <c r="B6" s="31" t="s">
        <v>55</v>
      </c>
      <c r="C6" s="31" t="s">
        <v>161</v>
      </c>
      <c r="D6" s="19" t="s">
        <v>23</v>
      </c>
      <c r="E6" s="2"/>
      <c r="F6" s="2" t="s">
        <v>160</v>
      </c>
      <c r="G6" s="2"/>
      <c r="H6" s="2" t="s">
        <v>160</v>
      </c>
      <c r="I6" s="2" t="s">
        <v>160</v>
      </c>
    </row>
    <row r="7" spans="1:9" ht="15">
      <c r="A7" s="20">
        <v>30</v>
      </c>
      <c r="B7" s="18" t="s">
        <v>134</v>
      </c>
      <c r="C7" s="18" t="s">
        <v>135</v>
      </c>
      <c r="D7" s="19" t="s">
        <v>5</v>
      </c>
      <c r="E7" s="2" t="s">
        <v>160</v>
      </c>
      <c r="F7" s="2" t="s">
        <v>160</v>
      </c>
      <c r="G7" s="2"/>
      <c r="H7" s="2" t="s">
        <v>160</v>
      </c>
      <c r="I7" s="2" t="s">
        <v>160</v>
      </c>
    </row>
    <row r="8" spans="1:9" ht="15">
      <c r="A8" s="20">
        <v>32</v>
      </c>
      <c r="B8" s="18" t="s">
        <v>127</v>
      </c>
      <c r="C8" s="18" t="s">
        <v>128</v>
      </c>
      <c r="D8" s="19" t="s">
        <v>34</v>
      </c>
      <c r="E8" s="2"/>
      <c r="F8" s="2"/>
      <c r="G8" s="2"/>
      <c r="H8" s="2"/>
      <c r="I8" s="2"/>
    </row>
    <row r="9" spans="1:9" ht="15">
      <c r="A9" s="20">
        <v>34</v>
      </c>
      <c r="B9" s="18" t="s">
        <v>40</v>
      </c>
      <c r="C9" s="18" t="s">
        <v>121</v>
      </c>
      <c r="D9" s="19" t="s">
        <v>12</v>
      </c>
      <c r="E9" s="2" t="s">
        <v>160</v>
      </c>
      <c r="F9" s="2"/>
      <c r="G9" s="2"/>
      <c r="H9" s="2"/>
      <c r="I9" s="2"/>
    </row>
    <row r="10" spans="1:9" ht="15">
      <c r="A10" s="20">
        <v>35</v>
      </c>
      <c r="B10" s="18" t="s">
        <v>115</v>
      </c>
      <c r="C10" s="18" t="s">
        <v>4</v>
      </c>
      <c r="D10" s="19" t="s">
        <v>5</v>
      </c>
      <c r="E10" s="2" t="s">
        <v>160</v>
      </c>
      <c r="F10" s="2" t="s">
        <v>160</v>
      </c>
      <c r="G10" s="2"/>
      <c r="H10" s="2" t="s">
        <v>160</v>
      </c>
      <c r="I10" s="2"/>
    </row>
    <row r="11" spans="1:9" ht="15">
      <c r="A11" s="20">
        <v>37</v>
      </c>
      <c r="B11" s="18" t="s">
        <v>132</v>
      </c>
      <c r="C11" s="18" t="s">
        <v>133</v>
      </c>
      <c r="D11" s="19" t="s">
        <v>12</v>
      </c>
      <c r="E11" s="2" t="s">
        <v>160</v>
      </c>
      <c r="F11" s="2" t="s">
        <v>160</v>
      </c>
      <c r="G11" s="2" t="s">
        <v>160</v>
      </c>
      <c r="H11" s="2" t="s">
        <v>160</v>
      </c>
      <c r="I11" s="2" t="s">
        <v>160</v>
      </c>
    </row>
    <row r="12" spans="1:9" ht="15">
      <c r="A12" s="20">
        <v>41</v>
      </c>
      <c r="B12" s="18" t="s">
        <v>188</v>
      </c>
      <c r="C12" s="18" t="s">
        <v>189</v>
      </c>
      <c r="D12" s="19" t="s">
        <v>107</v>
      </c>
      <c r="E12" s="2"/>
      <c r="F12" s="2"/>
      <c r="G12" s="2"/>
      <c r="H12" s="2" t="s">
        <v>160</v>
      </c>
      <c r="I12" s="2"/>
    </row>
    <row r="13" spans="1:9" ht="15">
      <c r="A13" s="20">
        <v>46</v>
      </c>
      <c r="B13" s="18" t="s">
        <v>111</v>
      </c>
      <c r="C13" s="18" t="s">
        <v>31</v>
      </c>
      <c r="D13" s="19" t="s">
        <v>20</v>
      </c>
      <c r="E13" s="2"/>
      <c r="F13" s="2" t="s">
        <v>160</v>
      </c>
      <c r="G13" s="2"/>
      <c r="H13" s="2"/>
      <c r="I13" s="2"/>
    </row>
    <row r="14" spans="1:9" ht="15">
      <c r="A14" s="20">
        <v>50</v>
      </c>
      <c r="B14" s="18" t="s">
        <v>32</v>
      </c>
      <c r="C14" s="18" t="s">
        <v>33</v>
      </c>
      <c r="D14" s="19" t="s">
        <v>34</v>
      </c>
      <c r="E14" s="2"/>
      <c r="F14" s="2"/>
      <c r="G14" s="2"/>
      <c r="H14" s="2"/>
      <c r="I14" s="2"/>
    </row>
    <row r="15" spans="1:9" ht="15.75">
      <c r="A15" s="20">
        <v>61</v>
      </c>
      <c r="B15" s="31" t="s">
        <v>141</v>
      </c>
      <c r="C15" s="31" t="s">
        <v>142</v>
      </c>
      <c r="D15" s="19" t="s">
        <v>12</v>
      </c>
      <c r="E15" s="2"/>
      <c r="F15" s="2"/>
      <c r="G15" s="2"/>
      <c r="H15" s="2"/>
      <c r="I15" s="2"/>
    </row>
    <row r="16" spans="1:9" ht="15">
      <c r="A16" s="20">
        <v>77</v>
      </c>
      <c r="B16" s="18" t="s">
        <v>70</v>
      </c>
      <c r="C16" s="18" t="s">
        <v>39</v>
      </c>
      <c r="D16" s="19" t="s">
        <v>20</v>
      </c>
      <c r="E16" s="2"/>
      <c r="F16" s="2" t="s">
        <v>160</v>
      </c>
      <c r="G16" s="2"/>
      <c r="H16" s="2"/>
      <c r="I16" s="2"/>
    </row>
    <row r="17" spans="1:9" ht="15">
      <c r="A17" s="20">
        <v>82</v>
      </c>
      <c r="B17" s="18" t="s">
        <v>143</v>
      </c>
      <c r="C17" s="18" t="s">
        <v>144</v>
      </c>
      <c r="D17" s="19" t="s">
        <v>107</v>
      </c>
      <c r="E17" s="2" t="s">
        <v>160</v>
      </c>
      <c r="F17" s="2"/>
      <c r="G17" s="2" t="s">
        <v>160</v>
      </c>
      <c r="H17" s="2" t="s">
        <v>160</v>
      </c>
      <c r="I17" s="2" t="s">
        <v>160</v>
      </c>
    </row>
    <row r="18" spans="1:9" ht="15">
      <c r="A18" s="20">
        <v>88</v>
      </c>
      <c r="B18" s="18" t="s">
        <v>173</v>
      </c>
      <c r="C18" s="18" t="s">
        <v>174</v>
      </c>
      <c r="D18" s="19" t="s">
        <v>12</v>
      </c>
      <c r="E18" s="2"/>
      <c r="F18" s="2"/>
      <c r="G18" s="2"/>
      <c r="H18" s="2"/>
      <c r="I18" s="2"/>
    </row>
    <row r="19" spans="1:9" ht="15">
      <c r="A19" s="20">
        <v>89</v>
      </c>
      <c r="B19" s="18" t="s">
        <v>131</v>
      </c>
      <c r="C19" s="18" t="s">
        <v>117</v>
      </c>
      <c r="D19" s="19" t="s">
        <v>9</v>
      </c>
      <c r="E19" s="2"/>
      <c r="F19" s="2"/>
      <c r="G19" s="2"/>
      <c r="H19" s="2"/>
      <c r="I19" s="2"/>
    </row>
    <row r="20" spans="1:9" ht="15">
      <c r="A20" s="20">
        <v>90</v>
      </c>
      <c r="B20" s="18" t="s">
        <v>193</v>
      </c>
      <c r="C20" s="18" t="s">
        <v>194</v>
      </c>
      <c r="D20" s="19" t="s">
        <v>9</v>
      </c>
      <c r="E20" s="2"/>
      <c r="F20" s="2"/>
      <c r="G20" s="2"/>
      <c r="H20" s="2"/>
      <c r="I20" s="2" t="s">
        <v>160</v>
      </c>
    </row>
    <row r="21" spans="1:9" ht="15">
      <c r="A21" s="20">
        <v>182</v>
      </c>
      <c r="B21" s="18" t="s">
        <v>195</v>
      </c>
      <c r="C21" s="18" t="s">
        <v>110</v>
      </c>
      <c r="D21" s="19" t="s">
        <v>20</v>
      </c>
      <c r="E21" s="2"/>
      <c r="F21" s="2"/>
      <c r="G21" s="2"/>
      <c r="H21" s="2"/>
      <c r="I21" s="2" t="s">
        <v>160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" customWidth="1"/>
    <col min="7" max="7" width="11.140625" style="1" bestFit="1" customWidth="1"/>
    <col min="8" max="8" width="9.140625" style="1" customWidth="1"/>
    <col min="9" max="10" width="10.14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7" t="s">
        <v>176</v>
      </c>
      <c r="C1" s="37"/>
      <c r="D1" s="37"/>
      <c r="E1" s="37"/>
      <c r="F1" s="24" t="str">
        <f>Cadetti!E1</f>
        <v>Uppdaterad 2010-09-22</v>
      </c>
    </row>
    <row r="2" spans="1:13" ht="15">
      <c r="A2" s="9" t="s">
        <v>163</v>
      </c>
      <c r="B2" s="9" t="s">
        <v>0</v>
      </c>
      <c r="C2" s="16" t="s">
        <v>1</v>
      </c>
      <c r="D2" s="16" t="s">
        <v>2</v>
      </c>
      <c r="E2" s="16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1:13" ht="15">
      <c r="A3" s="9"/>
      <c r="B3" s="9">
        <v>2010</v>
      </c>
      <c r="C3" s="17"/>
      <c r="D3" s="17"/>
      <c r="E3" s="17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1:20" ht="15">
      <c r="A4" s="34">
        <v>1</v>
      </c>
      <c r="B4" s="20">
        <v>34</v>
      </c>
      <c r="C4" s="18" t="s">
        <v>37</v>
      </c>
      <c r="D4" s="18" t="s">
        <v>38</v>
      </c>
      <c r="E4" s="19" t="s">
        <v>23</v>
      </c>
      <c r="F4" s="2">
        <v>41</v>
      </c>
      <c r="G4" s="2">
        <v>38</v>
      </c>
      <c r="H4" s="2">
        <v>38</v>
      </c>
      <c r="I4" s="2">
        <v>39</v>
      </c>
      <c r="J4" s="2">
        <v>43</v>
      </c>
      <c r="K4" s="2">
        <v>-38</v>
      </c>
      <c r="L4" s="34">
        <f aca="true" t="shared" si="0" ref="L4:L30">SUM(F4:K4)</f>
        <v>161</v>
      </c>
      <c r="M4" s="35"/>
      <c r="N4" s="1">
        <f aca="true" t="shared" si="1" ref="N4:N30">MIN(F4:J4)</f>
        <v>38</v>
      </c>
      <c r="O4" s="1">
        <f aca="true" t="shared" si="2" ref="O4:O30">SMALL(F4:J4,2)</f>
        <v>38</v>
      </c>
      <c r="P4" s="1">
        <v>5</v>
      </c>
      <c r="T4" s="2"/>
    </row>
    <row r="5" spans="1:20" ht="15">
      <c r="A5" s="34">
        <v>2</v>
      </c>
      <c r="B5" s="20">
        <v>30</v>
      </c>
      <c r="C5" s="18" t="s">
        <v>14</v>
      </c>
      <c r="D5" s="18" t="s">
        <v>77</v>
      </c>
      <c r="E5" s="19" t="s">
        <v>44</v>
      </c>
      <c r="F5" s="2">
        <v>39</v>
      </c>
      <c r="G5" s="2">
        <v>39</v>
      </c>
      <c r="H5" s="2">
        <v>37</v>
      </c>
      <c r="I5" s="2">
        <v>36</v>
      </c>
      <c r="J5" s="2">
        <f aca="true" t="shared" si="3" ref="J5:J30">IF(M5&gt;1,43-M5,"")</f>
        <v>41</v>
      </c>
      <c r="K5" s="2">
        <v>-36</v>
      </c>
      <c r="L5" s="34">
        <f t="shared" si="0"/>
        <v>156</v>
      </c>
      <c r="M5" s="35">
        <v>2</v>
      </c>
      <c r="N5" s="1">
        <f t="shared" si="1"/>
        <v>36</v>
      </c>
      <c r="O5" s="1">
        <f t="shared" si="2"/>
        <v>37</v>
      </c>
      <c r="P5" s="1">
        <v>3</v>
      </c>
      <c r="T5" s="2"/>
    </row>
    <row r="6" spans="1:20" ht="15">
      <c r="A6" s="34">
        <v>3</v>
      </c>
      <c r="B6" s="20">
        <v>28</v>
      </c>
      <c r="C6" s="18" t="s">
        <v>42</v>
      </c>
      <c r="D6" s="18" t="s">
        <v>43</v>
      </c>
      <c r="E6" s="19" t="s">
        <v>9</v>
      </c>
      <c r="F6" s="2">
        <v>27</v>
      </c>
      <c r="G6" s="2">
        <v>41</v>
      </c>
      <c r="H6" s="2">
        <v>34</v>
      </c>
      <c r="I6" s="2">
        <v>37</v>
      </c>
      <c r="J6" s="2">
        <f>IF(M6&gt;1,43-M6,"")</f>
        <v>40</v>
      </c>
      <c r="K6" s="2">
        <v>-27</v>
      </c>
      <c r="L6" s="34">
        <f>SUM(F6:K6)</f>
        <v>152</v>
      </c>
      <c r="M6" s="35">
        <v>3</v>
      </c>
      <c r="N6" s="1">
        <f>MIN(F6:J6)</f>
        <v>27</v>
      </c>
      <c r="O6" s="1">
        <f>SMALL(F6:J6,2)</f>
        <v>34</v>
      </c>
      <c r="P6" s="1">
        <v>2</v>
      </c>
      <c r="T6" s="2"/>
    </row>
    <row r="7" spans="1:20" ht="15">
      <c r="A7" s="34">
        <v>4</v>
      </c>
      <c r="B7" s="20">
        <v>44</v>
      </c>
      <c r="C7" s="18" t="s">
        <v>129</v>
      </c>
      <c r="D7" s="18" t="s">
        <v>130</v>
      </c>
      <c r="E7" s="19" t="s">
        <v>9</v>
      </c>
      <c r="F7" s="2" t="s">
        <v>162</v>
      </c>
      <c r="G7" s="2">
        <v>35</v>
      </c>
      <c r="H7" s="2">
        <v>41</v>
      </c>
      <c r="I7" s="2">
        <v>38</v>
      </c>
      <c r="J7" s="2">
        <f>IF(M7&gt;1,43-M7,"")</f>
        <v>38</v>
      </c>
      <c r="K7" s="2"/>
      <c r="L7" s="34">
        <f>SUM(F7:K7)</f>
        <v>152</v>
      </c>
      <c r="M7" s="35">
        <v>5</v>
      </c>
      <c r="N7" s="1">
        <f>MIN(F7:J7)</f>
        <v>35</v>
      </c>
      <c r="O7" s="1">
        <f>SMALL(F7:J7,2)</f>
        <v>38</v>
      </c>
      <c r="T7" s="2"/>
    </row>
    <row r="8" spans="1:20" ht="15">
      <c r="A8" s="34">
        <v>5</v>
      </c>
      <c r="B8" s="20">
        <v>81</v>
      </c>
      <c r="C8" s="18" t="s">
        <v>96</v>
      </c>
      <c r="D8" s="18" t="s">
        <v>101</v>
      </c>
      <c r="E8" s="19" t="s">
        <v>12</v>
      </c>
      <c r="F8" s="2">
        <v>33</v>
      </c>
      <c r="G8" s="2">
        <v>34</v>
      </c>
      <c r="H8" s="2">
        <v>39</v>
      </c>
      <c r="I8" s="2">
        <v>24</v>
      </c>
      <c r="J8" s="2">
        <f t="shared" si="3"/>
        <v>35</v>
      </c>
      <c r="K8" s="2">
        <v>-24</v>
      </c>
      <c r="L8" s="34">
        <f t="shared" si="0"/>
        <v>141</v>
      </c>
      <c r="M8" s="35">
        <v>8</v>
      </c>
      <c r="N8" s="1">
        <f t="shared" si="1"/>
        <v>24</v>
      </c>
      <c r="O8" s="1">
        <f t="shared" si="2"/>
        <v>33</v>
      </c>
      <c r="P8" s="1">
        <v>9</v>
      </c>
      <c r="T8" s="2"/>
    </row>
    <row r="9" spans="1:20" ht="15">
      <c r="A9" s="34">
        <v>6</v>
      </c>
      <c r="B9" s="20">
        <v>31</v>
      </c>
      <c r="C9" s="18" t="s">
        <v>86</v>
      </c>
      <c r="D9" s="18" t="s">
        <v>87</v>
      </c>
      <c r="E9" s="19" t="s">
        <v>44</v>
      </c>
      <c r="F9" s="2" t="s">
        <v>162</v>
      </c>
      <c r="G9" s="2">
        <v>36</v>
      </c>
      <c r="H9" s="2">
        <v>32</v>
      </c>
      <c r="I9" s="2">
        <v>28</v>
      </c>
      <c r="J9" s="2">
        <f t="shared" si="3"/>
        <v>39</v>
      </c>
      <c r="K9" s="2"/>
      <c r="L9" s="34">
        <f t="shared" si="0"/>
        <v>135</v>
      </c>
      <c r="M9" s="35">
        <v>4</v>
      </c>
      <c r="N9" s="1">
        <f t="shared" si="1"/>
        <v>28</v>
      </c>
      <c r="O9" s="1">
        <f t="shared" si="2"/>
        <v>32</v>
      </c>
      <c r="T9" s="2"/>
    </row>
    <row r="10" spans="1:20" ht="15">
      <c r="A10" s="34">
        <v>7</v>
      </c>
      <c r="B10" s="20">
        <v>86</v>
      </c>
      <c r="C10" s="18" t="s">
        <v>119</v>
      </c>
      <c r="D10" s="18" t="s">
        <v>89</v>
      </c>
      <c r="E10" s="19" t="s">
        <v>107</v>
      </c>
      <c r="F10" s="2">
        <v>32</v>
      </c>
      <c r="G10" s="2">
        <v>32</v>
      </c>
      <c r="H10" s="2">
        <v>35</v>
      </c>
      <c r="I10" s="2">
        <v>30</v>
      </c>
      <c r="J10" s="2">
        <f t="shared" si="3"/>
      </c>
      <c r="K10" s="2"/>
      <c r="L10" s="34">
        <f t="shared" si="0"/>
        <v>129</v>
      </c>
      <c r="M10" s="35"/>
      <c r="N10" s="1">
        <f t="shared" si="1"/>
        <v>30</v>
      </c>
      <c r="O10" s="1">
        <f t="shared" si="2"/>
        <v>32</v>
      </c>
      <c r="P10" s="1">
        <v>13</v>
      </c>
      <c r="T10" s="2"/>
    </row>
    <row r="11" spans="1:20" ht="15">
      <c r="A11" s="34">
        <v>8</v>
      </c>
      <c r="B11" s="20">
        <v>82</v>
      </c>
      <c r="C11" s="18" t="s">
        <v>122</v>
      </c>
      <c r="D11" s="18" t="s">
        <v>123</v>
      </c>
      <c r="E11" s="19" t="s">
        <v>34</v>
      </c>
      <c r="F11" s="2">
        <v>36</v>
      </c>
      <c r="G11" s="2">
        <v>31</v>
      </c>
      <c r="H11" s="2" t="s">
        <v>162</v>
      </c>
      <c r="I11" s="2">
        <v>23</v>
      </c>
      <c r="J11" s="2">
        <f t="shared" si="3"/>
        <v>37</v>
      </c>
      <c r="K11" s="2"/>
      <c r="L11" s="34">
        <f t="shared" si="0"/>
        <v>127</v>
      </c>
      <c r="M11" s="35">
        <v>6</v>
      </c>
      <c r="N11" s="1">
        <f t="shared" si="1"/>
        <v>23</v>
      </c>
      <c r="O11" s="1">
        <f t="shared" si="2"/>
        <v>31</v>
      </c>
      <c r="P11" s="1">
        <v>10</v>
      </c>
      <c r="T11" s="2"/>
    </row>
    <row r="12" spans="1:20" ht="15">
      <c r="A12" s="34">
        <v>9</v>
      </c>
      <c r="B12" s="20">
        <v>98</v>
      </c>
      <c r="C12" s="18" t="s">
        <v>92</v>
      </c>
      <c r="D12" s="18" t="s">
        <v>151</v>
      </c>
      <c r="E12" s="19" t="s">
        <v>5</v>
      </c>
      <c r="F12" s="2">
        <v>35</v>
      </c>
      <c r="G12" s="2">
        <v>28</v>
      </c>
      <c r="H12" s="2">
        <v>33</v>
      </c>
      <c r="I12" s="2">
        <v>29</v>
      </c>
      <c r="J12" s="2">
        <f t="shared" si="3"/>
      </c>
      <c r="K12" s="2"/>
      <c r="L12" s="34">
        <f t="shared" si="0"/>
        <v>125</v>
      </c>
      <c r="M12" s="35"/>
      <c r="N12" s="1">
        <f t="shared" si="1"/>
        <v>28</v>
      </c>
      <c r="O12" s="1">
        <f t="shared" si="2"/>
        <v>29</v>
      </c>
      <c r="P12" s="1">
        <v>20</v>
      </c>
      <c r="T12" s="2"/>
    </row>
    <row r="13" spans="1:20" ht="15">
      <c r="A13" s="34">
        <v>10</v>
      </c>
      <c r="B13" s="20">
        <v>99</v>
      </c>
      <c r="C13" s="18" t="s">
        <v>57</v>
      </c>
      <c r="D13" s="18" t="s">
        <v>152</v>
      </c>
      <c r="E13" s="19" t="s">
        <v>5</v>
      </c>
      <c r="F13" s="2">
        <v>28</v>
      </c>
      <c r="G13" s="2">
        <v>33</v>
      </c>
      <c r="H13" s="2">
        <v>25</v>
      </c>
      <c r="I13" s="2">
        <v>35</v>
      </c>
      <c r="J13" s="2">
        <f t="shared" si="3"/>
      </c>
      <c r="K13" s="2"/>
      <c r="L13" s="34">
        <f t="shared" si="0"/>
        <v>121</v>
      </c>
      <c r="M13" s="35"/>
      <c r="N13" s="1">
        <f t="shared" si="1"/>
        <v>25</v>
      </c>
      <c r="O13" s="1">
        <f t="shared" si="2"/>
        <v>28</v>
      </c>
      <c r="P13" s="1">
        <v>21</v>
      </c>
      <c r="T13" s="2"/>
    </row>
    <row r="14" spans="1:16" ht="15">
      <c r="A14" s="34">
        <v>11</v>
      </c>
      <c r="B14" s="20">
        <v>84</v>
      </c>
      <c r="C14" s="18" t="s">
        <v>40</v>
      </c>
      <c r="D14" s="18" t="s">
        <v>102</v>
      </c>
      <c r="E14" s="19" t="s">
        <v>12</v>
      </c>
      <c r="F14" s="2">
        <v>30</v>
      </c>
      <c r="G14" s="2">
        <v>29</v>
      </c>
      <c r="H14" s="2">
        <v>31</v>
      </c>
      <c r="I14" s="2">
        <v>27</v>
      </c>
      <c r="J14" s="2">
        <f t="shared" si="3"/>
      </c>
      <c r="K14" s="2"/>
      <c r="L14" s="34">
        <f t="shared" si="0"/>
        <v>117</v>
      </c>
      <c r="M14" s="35"/>
      <c r="N14" s="1">
        <f t="shared" si="1"/>
        <v>27</v>
      </c>
      <c r="O14" s="1">
        <f t="shared" si="2"/>
        <v>29</v>
      </c>
      <c r="P14" s="1">
        <v>12</v>
      </c>
    </row>
    <row r="15" spans="1:16" ht="15">
      <c r="A15" s="34">
        <v>12</v>
      </c>
      <c r="B15" s="20">
        <v>93</v>
      </c>
      <c r="C15" s="18" t="s">
        <v>27</v>
      </c>
      <c r="D15" s="18" t="s">
        <v>145</v>
      </c>
      <c r="E15" s="19" t="s">
        <v>9</v>
      </c>
      <c r="F15" s="2">
        <v>26</v>
      </c>
      <c r="G15" s="2">
        <v>20</v>
      </c>
      <c r="H15" s="2">
        <v>28</v>
      </c>
      <c r="I15" s="2">
        <v>25</v>
      </c>
      <c r="J15" s="2">
        <f t="shared" si="3"/>
        <v>32</v>
      </c>
      <c r="K15" s="2">
        <v>-20</v>
      </c>
      <c r="L15" s="34">
        <f t="shared" si="0"/>
        <v>111</v>
      </c>
      <c r="M15" s="35">
        <v>11</v>
      </c>
      <c r="N15" s="1">
        <f t="shared" si="1"/>
        <v>20</v>
      </c>
      <c r="O15" s="1">
        <f t="shared" si="2"/>
        <v>25</v>
      </c>
      <c r="P15" s="1">
        <v>17</v>
      </c>
    </row>
    <row r="16" spans="1:16" ht="15">
      <c r="A16" s="34">
        <v>13</v>
      </c>
      <c r="B16" s="20">
        <v>92</v>
      </c>
      <c r="C16" s="18" t="s">
        <v>52</v>
      </c>
      <c r="D16" s="18" t="s">
        <v>144</v>
      </c>
      <c r="E16" s="19" t="s">
        <v>107</v>
      </c>
      <c r="F16" s="2">
        <v>25</v>
      </c>
      <c r="G16" s="2" t="s">
        <v>162</v>
      </c>
      <c r="H16" s="2">
        <v>30</v>
      </c>
      <c r="I16" s="2">
        <v>26</v>
      </c>
      <c r="J16" s="2">
        <f t="shared" si="3"/>
        <v>29</v>
      </c>
      <c r="K16" s="2"/>
      <c r="L16" s="34">
        <f t="shared" si="0"/>
        <v>110</v>
      </c>
      <c r="M16" s="35">
        <v>14</v>
      </c>
      <c r="N16" s="1">
        <f t="shared" si="1"/>
        <v>25</v>
      </c>
      <c r="O16" s="1">
        <f t="shared" si="2"/>
        <v>26</v>
      </c>
      <c r="P16" s="1">
        <v>16</v>
      </c>
    </row>
    <row r="17" spans="1:16" ht="15">
      <c r="A17" s="34">
        <v>14</v>
      </c>
      <c r="B17" s="20">
        <v>32</v>
      </c>
      <c r="C17" s="18" t="s">
        <v>19</v>
      </c>
      <c r="D17" s="18" t="s">
        <v>4</v>
      </c>
      <c r="E17" s="19" t="s">
        <v>44</v>
      </c>
      <c r="F17" s="2">
        <v>37</v>
      </c>
      <c r="G17" s="2">
        <v>37</v>
      </c>
      <c r="H17" s="2" t="s">
        <v>183</v>
      </c>
      <c r="I17" s="2"/>
      <c r="J17" s="2">
        <f t="shared" si="3"/>
        <v>33</v>
      </c>
      <c r="K17" s="2"/>
      <c r="L17" s="34">
        <f t="shared" si="0"/>
        <v>107</v>
      </c>
      <c r="M17" s="35">
        <v>10</v>
      </c>
      <c r="N17" s="1">
        <f t="shared" si="1"/>
        <v>33</v>
      </c>
      <c r="O17" s="1">
        <f t="shared" si="2"/>
        <v>37</v>
      </c>
      <c r="P17" s="1">
        <v>4</v>
      </c>
    </row>
    <row r="18" spans="1:16" ht="15">
      <c r="A18" s="34">
        <v>15</v>
      </c>
      <c r="B18" s="20">
        <v>91</v>
      </c>
      <c r="C18" s="18" t="s">
        <v>125</v>
      </c>
      <c r="D18" s="18" t="s">
        <v>126</v>
      </c>
      <c r="E18" s="19" t="s">
        <v>12</v>
      </c>
      <c r="F18" s="2">
        <v>31</v>
      </c>
      <c r="G18" s="2">
        <v>22</v>
      </c>
      <c r="H18" s="2">
        <v>27</v>
      </c>
      <c r="I18" s="2">
        <v>21</v>
      </c>
      <c r="J18" s="2">
        <f t="shared" si="3"/>
        <v>27</v>
      </c>
      <c r="K18" s="2">
        <v>-21</v>
      </c>
      <c r="L18" s="34">
        <f t="shared" si="0"/>
        <v>107</v>
      </c>
      <c r="M18" s="35">
        <v>16</v>
      </c>
      <c r="N18" s="1">
        <f t="shared" si="1"/>
        <v>21</v>
      </c>
      <c r="O18" s="1">
        <f t="shared" si="2"/>
        <v>22</v>
      </c>
      <c r="P18" s="1">
        <v>15</v>
      </c>
    </row>
    <row r="19" spans="1:16" ht="15">
      <c r="A19" s="34">
        <v>16</v>
      </c>
      <c r="B19" s="20">
        <v>95</v>
      </c>
      <c r="C19" s="18" t="s">
        <v>57</v>
      </c>
      <c r="D19" s="18" t="s">
        <v>146</v>
      </c>
      <c r="E19" s="19" t="s">
        <v>9</v>
      </c>
      <c r="F19" s="2">
        <v>34</v>
      </c>
      <c r="G19" s="2">
        <v>21</v>
      </c>
      <c r="H19" s="2" t="s">
        <v>162</v>
      </c>
      <c r="I19" s="2">
        <v>19</v>
      </c>
      <c r="J19" s="2">
        <f t="shared" si="3"/>
        <v>30</v>
      </c>
      <c r="K19" s="2"/>
      <c r="L19" s="34">
        <f t="shared" si="0"/>
        <v>104</v>
      </c>
      <c r="M19" s="35">
        <v>13</v>
      </c>
      <c r="N19" s="1">
        <f t="shared" si="1"/>
        <v>19</v>
      </c>
      <c r="O19" s="1">
        <f t="shared" si="2"/>
        <v>21</v>
      </c>
      <c r="P19" s="1">
        <v>18</v>
      </c>
    </row>
    <row r="20" spans="1:15" ht="15">
      <c r="A20" s="34">
        <v>17</v>
      </c>
      <c r="B20" s="20">
        <v>89</v>
      </c>
      <c r="C20" s="18" t="s">
        <v>15</v>
      </c>
      <c r="D20" s="18" t="s">
        <v>98</v>
      </c>
      <c r="E20" s="19" t="s">
        <v>44</v>
      </c>
      <c r="F20" s="2" t="s">
        <v>162</v>
      </c>
      <c r="G20" s="2">
        <v>26</v>
      </c>
      <c r="H20" s="2" t="s">
        <v>162</v>
      </c>
      <c r="I20" s="2">
        <v>34</v>
      </c>
      <c r="J20" s="2">
        <f t="shared" si="3"/>
        <v>36</v>
      </c>
      <c r="K20" s="2"/>
      <c r="L20" s="34">
        <f t="shared" si="0"/>
        <v>96</v>
      </c>
      <c r="M20" s="35">
        <v>7</v>
      </c>
      <c r="N20" s="1">
        <f t="shared" si="1"/>
        <v>26</v>
      </c>
      <c r="O20" s="1">
        <f t="shared" si="2"/>
        <v>34</v>
      </c>
    </row>
    <row r="21" spans="1:15" ht="15">
      <c r="A21" s="34">
        <v>18</v>
      </c>
      <c r="B21" s="20">
        <v>73</v>
      </c>
      <c r="C21" s="18" t="s">
        <v>167</v>
      </c>
      <c r="D21" s="18" t="s">
        <v>168</v>
      </c>
      <c r="E21" s="19" t="s">
        <v>23</v>
      </c>
      <c r="F21" s="2"/>
      <c r="G21" s="2">
        <v>25</v>
      </c>
      <c r="H21" s="2" t="s">
        <v>162</v>
      </c>
      <c r="I21" s="2">
        <v>33</v>
      </c>
      <c r="J21" s="2">
        <f t="shared" si="3"/>
        <v>34</v>
      </c>
      <c r="K21" s="2"/>
      <c r="L21" s="34">
        <f t="shared" si="0"/>
        <v>92</v>
      </c>
      <c r="M21" s="35">
        <v>9</v>
      </c>
      <c r="N21" s="1">
        <f t="shared" si="1"/>
        <v>25</v>
      </c>
      <c r="O21" s="1">
        <f t="shared" si="2"/>
        <v>33</v>
      </c>
    </row>
    <row r="22" spans="1:15" ht="15">
      <c r="A22" s="34">
        <v>19</v>
      </c>
      <c r="B22" s="20">
        <v>74</v>
      </c>
      <c r="C22" s="18" t="s">
        <v>7</v>
      </c>
      <c r="D22" s="18" t="s">
        <v>184</v>
      </c>
      <c r="E22" s="19" t="s">
        <v>5</v>
      </c>
      <c r="F22" s="2"/>
      <c r="G22" s="2"/>
      <c r="H22" s="2">
        <v>29</v>
      </c>
      <c r="I22" s="2">
        <v>32</v>
      </c>
      <c r="J22" s="2">
        <f t="shared" si="3"/>
        <v>31</v>
      </c>
      <c r="K22" s="2"/>
      <c r="L22" s="34">
        <f t="shared" si="0"/>
        <v>92</v>
      </c>
      <c r="M22" s="35">
        <v>12</v>
      </c>
      <c r="N22" s="1">
        <f t="shared" si="1"/>
        <v>29</v>
      </c>
      <c r="O22" s="1">
        <f t="shared" si="2"/>
        <v>31</v>
      </c>
    </row>
    <row r="23" spans="1:16" ht="15">
      <c r="A23" s="34">
        <v>20</v>
      </c>
      <c r="B23" s="20">
        <v>38</v>
      </c>
      <c r="C23" s="18" t="s">
        <v>17</v>
      </c>
      <c r="D23" s="18" t="s">
        <v>18</v>
      </c>
      <c r="E23" s="19" t="s">
        <v>5</v>
      </c>
      <c r="F23" s="2">
        <v>29</v>
      </c>
      <c r="G23" s="2">
        <v>23</v>
      </c>
      <c r="H23" s="2" t="s">
        <v>162</v>
      </c>
      <c r="I23" s="2">
        <v>31</v>
      </c>
      <c r="J23" s="2">
        <f t="shared" si="3"/>
      </c>
      <c r="K23" s="2"/>
      <c r="L23" s="34">
        <f t="shared" si="0"/>
        <v>83</v>
      </c>
      <c r="M23" s="35"/>
      <c r="N23" s="1">
        <f t="shared" si="1"/>
        <v>23</v>
      </c>
      <c r="O23" s="1">
        <f t="shared" si="2"/>
        <v>29</v>
      </c>
      <c r="P23" s="1">
        <v>8</v>
      </c>
    </row>
    <row r="24" spans="1:16" ht="15">
      <c r="A24" s="34">
        <v>21</v>
      </c>
      <c r="B24" s="20">
        <v>25</v>
      </c>
      <c r="C24" s="18" t="s">
        <v>6</v>
      </c>
      <c r="D24" s="18" t="s">
        <v>10</v>
      </c>
      <c r="E24" s="19" t="s">
        <v>5</v>
      </c>
      <c r="F24" s="2" t="s">
        <v>162</v>
      </c>
      <c r="G24" s="2" t="s">
        <v>162</v>
      </c>
      <c r="H24" s="2">
        <v>36</v>
      </c>
      <c r="I24" s="2">
        <v>41</v>
      </c>
      <c r="J24" s="2">
        <f t="shared" si="3"/>
      </c>
      <c r="K24" s="2"/>
      <c r="L24" s="34">
        <f t="shared" si="0"/>
        <v>77</v>
      </c>
      <c r="M24" s="35"/>
      <c r="N24" s="1">
        <f t="shared" si="1"/>
        <v>36</v>
      </c>
      <c r="O24" s="1">
        <f t="shared" si="2"/>
        <v>41</v>
      </c>
      <c r="P24" s="1">
        <v>1</v>
      </c>
    </row>
    <row r="25" spans="1:16" ht="15">
      <c r="A25" s="34">
        <v>22</v>
      </c>
      <c r="B25" s="20">
        <v>88</v>
      </c>
      <c r="C25" s="18" t="s">
        <v>7</v>
      </c>
      <c r="D25" s="18" t="s">
        <v>136</v>
      </c>
      <c r="E25" s="19" t="s">
        <v>5</v>
      </c>
      <c r="F25" s="2">
        <v>24</v>
      </c>
      <c r="G25" s="2">
        <v>24</v>
      </c>
      <c r="H25" s="2">
        <v>26</v>
      </c>
      <c r="I25" s="2" t="s">
        <v>162</v>
      </c>
      <c r="J25" s="2">
        <f t="shared" si="3"/>
      </c>
      <c r="K25" s="2"/>
      <c r="L25" s="34">
        <f t="shared" si="0"/>
        <v>74</v>
      </c>
      <c r="M25" s="35"/>
      <c r="N25" s="1">
        <f t="shared" si="1"/>
        <v>24</v>
      </c>
      <c r="O25" s="1">
        <f t="shared" si="2"/>
        <v>24</v>
      </c>
      <c r="P25" s="1">
        <v>14</v>
      </c>
    </row>
    <row r="26" spans="1:16" ht="15">
      <c r="A26" s="34">
        <v>23</v>
      </c>
      <c r="B26" s="20">
        <v>83</v>
      </c>
      <c r="C26" s="18" t="s">
        <v>124</v>
      </c>
      <c r="D26" s="18" t="s">
        <v>123</v>
      </c>
      <c r="E26" s="19" t="s">
        <v>34</v>
      </c>
      <c r="F26" s="2">
        <v>23</v>
      </c>
      <c r="G26" s="2">
        <v>30</v>
      </c>
      <c r="H26" s="2" t="s">
        <v>162</v>
      </c>
      <c r="I26" s="2">
        <v>18</v>
      </c>
      <c r="J26" s="2">
        <f t="shared" si="3"/>
      </c>
      <c r="K26" s="2"/>
      <c r="L26" s="34">
        <f t="shared" si="0"/>
        <v>71</v>
      </c>
      <c r="M26" s="35"/>
      <c r="N26" s="1">
        <f t="shared" si="1"/>
        <v>18</v>
      </c>
      <c r="O26" s="1">
        <f t="shared" si="2"/>
        <v>23</v>
      </c>
      <c r="P26" s="1">
        <v>11</v>
      </c>
    </row>
    <row r="27" spans="1:15" ht="15">
      <c r="A27" s="34">
        <v>24</v>
      </c>
      <c r="B27" s="20">
        <v>77</v>
      </c>
      <c r="C27" s="18" t="s">
        <v>70</v>
      </c>
      <c r="D27" s="18" t="s">
        <v>39</v>
      </c>
      <c r="E27" s="19" t="s">
        <v>44</v>
      </c>
      <c r="F27" s="2" t="s">
        <v>162</v>
      </c>
      <c r="G27" s="2" t="s">
        <v>162</v>
      </c>
      <c r="H27" s="2" t="s">
        <v>162</v>
      </c>
      <c r="I27" s="2">
        <v>22</v>
      </c>
      <c r="J27" s="2">
        <f t="shared" si="3"/>
        <v>28</v>
      </c>
      <c r="K27" s="2"/>
      <c r="L27" s="34">
        <f t="shared" si="0"/>
        <v>50</v>
      </c>
      <c r="M27" s="35">
        <v>15</v>
      </c>
      <c r="N27" s="1">
        <f t="shared" si="1"/>
        <v>22</v>
      </c>
      <c r="O27" s="1">
        <f t="shared" si="2"/>
        <v>28</v>
      </c>
    </row>
    <row r="28" spans="1:15" ht="15">
      <c r="A28" s="34">
        <v>25</v>
      </c>
      <c r="B28" s="20">
        <v>85</v>
      </c>
      <c r="C28" s="18" t="s">
        <v>92</v>
      </c>
      <c r="D28" s="18" t="s">
        <v>117</v>
      </c>
      <c r="E28" s="19" t="s">
        <v>5</v>
      </c>
      <c r="F28" s="2" t="s">
        <v>162</v>
      </c>
      <c r="G28" s="2">
        <v>27</v>
      </c>
      <c r="H28" s="2" t="s">
        <v>162</v>
      </c>
      <c r="I28" s="2">
        <v>20</v>
      </c>
      <c r="J28" s="2">
        <f t="shared" si="3"/>
      </c>
      <c r="K28" s="2"/>
      <c r="L28" s="34">
        <f t="shared" si="0"/>
        <v>47</v>
      </c>
      <c r="M28" s="35"/>
      <c r="N28" s="1">
        <f t="shared" si="1"/>
        <v>20</v>
      </c>
      <c r="O28" s="1">
        <f t="shared" si="2"/>
        <v>27</v>
      </c>
    </row>
    <row r="29" spans="1:16" ht="15">
      <c r="A29" s="34">
        <v>26</v>
      </c>
      <c r="B29" s="20">
        <v>96</v>
      </c>
      <c r="C29" s="18" t="s">
        <v>147</v>
      </c>
      <c r="D29" s="18" t="s">
        <v>148</v>
      </c>
      <c r="E29" s="19" t="s">
        <v>34</v>
      </c>
      <c r="F29" s="2">
        <v>38</v>
      </c>
      <c r="G29" s="2" t="s">
        <v>162</v>
      </c>
      <c r="H29" s="2" t="s">
        <v>162</v>
      </c>
      <c r="I29" s="2" t="s">
        <v>162</v>
      </c>
      <c r="J29" s="2">
        <f t="shared" si="3"/>
      </c>
      <c r="K29" s="2"/>
      <c r="L29" s="34">
        <f t="shared" si="0"/>
        <v>38</v>
      </c>
      <c r="M29" s="35"/>
      <c r="N29" s="1">
        <f t="shared" si="1"/>
        <v>38</v>
      </c>
      <c r="O29" s="1" t="e">
        <f t="shared" si="2"/>
        <v>#NUM!</v>
      </c>
      <c r="P29" s="1">
        <v>19</v>
      </c>
    </row>
    <row r="30" spans="1:15" ht="15">
      <c r="A30" s="34">
        <v>27</v>
      </c>
      <c r="B30" s="20">
        <v>75</v>
      </c>
      <c r="C30" s="18" t="s">
        <v>192</v>
      </c>
      <c r="D30" s="18" t="s">
        <v>4</v>
      </c>
      <c r="E30" s="19" t="s">
        <v>5</v>
      </c>
      <c r="F30" s="2" t="s">
        <v>162</v>
      </c>
      <c r="G30" s="2" t="s">
        <v>162</v>
      </c>
      <c r="H30" s="2" t="s">
        <v>162</v>
      </c>
      <c r="I30" s="2" t="s">
        <v>162</v>
      </c>
      <c r="J30" s="2">
        <f t="shared" si="3"/>
        <v>26</v>
      </c>
      <c r="K30" s="2"/>
      <c r="L30" s="34">
        <f t="shared" si="0"/>
        <v>26</v>
      </c>
      <c r="M30" s="35">
        <v>17</v>
      </c>
      <c r="N30" s="1">
        <f t="shared" si="1"/>
        <v>26</v>
      </c>
      <c r="O30" s="1" t="e">
        <f t="shared" si="2"/>
        <v>#NUM!</v>
      </c>
    </row>
    <row r="31" spans="6:10" ht="15">
      <c r="F31" s="36">
        <f>COUNTIF(F4:F30,"&gt;0")</f>
        <v>18</v>
      </c>
      <c r="G31" s="36">
        <f>COUNTIF(G4:G30,"&gt;0")</f>
        <v>21</v>
      </c>
      <c r="H31" s="36">
        <f>COUNTIF(H4:H30,"&gt;0")</f>
        <v>16</v>
      </c>
      <c r="I31" s="36">
        <f>COUNTIF(I4:I30,"&gt;0")</f>
        <v>23</v>
      </c>
      <c r="J31" s="36">
        <f>COUNTIF(J4:J30,"&gt;0")</f>
        <v>17</v>
      </c>
    </row>
    <row r="32" ht="15">
      <c r="F32" s="30"/>
    </row>
    <row r="33" ht="15">
      <c r="F33" s="2"/>
    </row>
    <row r="34" ht="15">
      <c r="F34" s="2"/>
    </row>
    <row r="35" ht="15">
      <c r="F35" s="2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2" customWidth="1"/>
    <col min="3" max="3" width="11.28125" style="1" customWidth="1"/>
    <col min="4" max="4" width="19.421875" style="1" customWidth="1"/>
    <col min="5" max="5" width="20.28125" style="1" customWidth="1"/>
    <col min="6" max="6" width="17.140625" style="1" customWidth="1"/>
    <col min="7" max="9" width="9.140625" style="1" customWidth="1"/>
    <col min="10" max="10" width="10.0039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7" t="s">
        <v>177</v>
      </c>
      <c r="C1" s="37"/>
      <c r="D1" s="37"/>
      <c r="E1" s="37"/>
      <c r="F1" s="24" t="str">
        <f>Cadetti!E1</f>
        <v>Uppdaterad 2010-09-22</v>
      </c>
    </row>
    <row r="2" spans="1:13" ht="15">
      <c r="A2" s="21" t="s">
        <v>163</v>
      </c>
      <c r="B2" s="21" t="s">
        <v>0</v>
      </c>
      <c r="C2" s="22" t="s">
        <v>1</v>
      </c>
      <c r="D2" s="22" t="s">
        <v>2</v>
      </c>
      <c r="E2" s="22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1:13" ht="15">
      <c r="A3" s="21"/>
      <c r="B3" s="21">
        <v>2010</v>
      </c>
      <c r="C3" s="23"/>
      <c r="D3" s="23"/>
      <c r="E3" s="23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1:16" ht="15">
      <c r="A4" s="34">
        <v>1</v>
      </c>
      <c r="B4" s="20">
        <v>52</v>
      </c>
      <c r="C4" s="18" t="s">
        <v>30</v>
      </c>
      <c r="D4" s="18" t="s">
        <v>31</v>
      </c>
      <c r="E4" s="19" t="s">
        <v>44</v>
      </c>
      <c r="F4" s="2" t="s">
        <v>162</v>
      </c>
      <c r="G4" s="2">
        <v>41</v>
      </c>
      <c r="H4" s="2">
        <v>41</v>
      </c>
      <c r="I4" s="2">
        <v>41</v>
      </c>
      <c r="J4" s="2">
        <v>43</v>
      </c>
      <c r="K4" s="2"/>
      <c r="L4" s="34">
        <f aca="true" t="shared" si="0" ref="L4:L27">SUM(F4:K4)</f>
        <v>166</v>
      </c>
      <c r="M4" s="35">
        <v>2</v>
      </c>
      <c r="N4" s="1">
        <f aca="true" t="shared" si="1" ref="N4:N27">MIN(F4:J4)</f>
        <v>41</v>
      </c>
      <c r="O4" s="1">
        <f aca="true" t="shared" si="2" ref="O4:O27">SMALL(F4:J4,2)</f>
        <v>41</v>
      </c>
      <c r="P4" s="1">
        <v>1</v>
      </c>
    </row>
    <row r="5" spans="1:16" ht="15">
      <c r="A5" s="34">
        <v>2</v>
      </c>
      <c r="B5" s="20">
        <v>53</v>
      </c>
      <c r="C5" s="18" t="s">
        <v>27</v>
      </c>
      <c r="D5" s="18" t="s">
        <v>28</v>
      </c>
      <c r="E5" s="19" t="s">
        <v>5</v>
      </c>
      <c r="F5" s="2">
        <v>39</v>
      </c>
      <c r="G5" s="2">
        <v>39</v>
      </c>
      <c r="H5" s="2">
        <v>38</v>
      </c>
      <c r="I5" s="2">
        <v>37</v>
      </c>
      <c r="J5" s="2">
        <f aca="true" t="shared" si="3" ref="J5:J27">IF(M5&gt;1,43-M5,"")</f>
        <v>37</v>
      </c>
      <c r="K5" s="2">
        <v>-37</v>
      </c>
      <c r="L5" s="34">
        <f t="shared" si="0"/>
        <v>153</v>
      </c>
      <c r="M5" s="35">
        <v>6</v>
      </c>
      <c r="N5" s="1">
        <f t="shared" si="1"/>
        <v>37</v>
      </c>
      <c r="O5" s="1">
        <f t="shared" si="2"/>
        <v>37</v>
      </c>
      <c r="P5" s="1">
        <v>1</v>
      </c>
    </row>
    <row r="6" spans="1:16" ht="15">
      <c r="A6" s="34">
        <v>3</v>
      </c>
      <c r="B6" s="20">
        <v>28</v>
      </c>
      <c r="C6" s="18" t="s">
        <v>65</v>
      </c>
      <c r="D6" s="18" t="s">
        <v>39</v>
      </c>
      <c r="E6" s="18" t="s">
        <v>44</v>
      </c>
      <c r="F6" s="2">
        <v>38</v>
      </c>
      <c r="G6" s="2">
        <v>32</v>
      </c>
      <c r="H6" s="2">
        <v>37</v>
      </c>
      <c r="I6" s="2">
        <v>35</v>
      </c>
      <c r="J6" s="2">
        <f t="shared" si="3"/>
        <v>38</v>
      </c>
      <c r="K6" s="2">
        <v>-32</v>
      </c>
      <c r="L6" s="34">
        <f t="shared" si="0"/>
        <v>148</v>
      </c>
      <c r="M6" s="35">
        <v>5</v>
      </c>
      <c r="N6" s="1">
        <f t="shared" si="1"/>
        <v>32</v>
      </c>
      <c r="O6" s="1">
        <f t="shared" si="2"/>
        <v>35</v>
      </c>
      <c r="P6" s="1">
        <v>4</v>
      </c>
    </row>
    <row r="7" spans="1:16" ht="15">
      <c r="A7" s="34">
        <v>4</v>
      </c>
      <c r="B7" s="20">
        <v>35</v>
      </c>
      <c r="C7" s="1" t="s">
        <v>14</v>
      </c>
      <c r="D7" s="1" t="s">
        <v>103</v>
      </c>
      <c r="E7" s="1" t="s">
        <v>44</v>
      </c>
      <c r="F7" s="2">
        <v>37</v>
      </c>
      <c r="G7" s="2">
        <v>30</v>
      </c>
      <c r="H7" s="2">
        <v>33</v>
      </c>
      <c r="I7" s="2">
        <v>36</v>
      </c>
      <c r="J7" s="2">
        <f t="shared" si="3"/>
        <v>39</v>
      </c>
      <c r="K7" s="2">
        <v>-30</v>
      </c>
      <c r="L7" s="34">
        <f t="shared" si="0"/>
        <v>145</v>
      </c>
      <c r="M7" s="35">
        <v>4</v>
      </c>
      <c r="N7" s="1">
        <f t="shared" si="1"/>
        <v>30</v>
      </c>
      <c r="O7" s="1">
        <f t="shared" si="2"/>
        <v>33</v>
      </c>
      <c r="P7" s="1">
        <v>10</v>
      </c>
    </row>
    <row r="8" spans="1:16" ht="15">
      <c r="A8" s="34">
        <v>5</v>
      </c>
      <c r="B8" s="20">
        <v>33</v>
      </c>
      <c r="C8" s="18" t="s">
        <v>92</v>
      </c>
      <c r="D8" s="18" t="s">
        <v>108</v>
      </c>
      <c r="E8" s="19" t="s">
        <v>44</v>
      </c>
      <c r="F8" s="2">
        <v>36</v>
      </c>
      <c r="G8" s="2">
        <v>38</v>
      </c>
      <c r="H8" s="2">
        <v>36</v>
      </c>
      <c r="I8" s="2">
        <v>32</v>
      </c>
      <c r="J8" s="2">
        <f t="shared" si="3"/>
        <v>33</v>
      </c>
      <c r="K8" s="2">
        <v>-32</v>
      </c>
      <c r="L8" s="34">
        <f t="shared" si="0"/>
        <v>143</v>
      </c>
      <c r="M8" s="35">
        <v>10</v>
      </c>
      <c r="N8" s="1">
        <f t="shared" si="1"/>
        <v>32</v>
      </c>
      <c r="O8" s="1">
        <f t="shared" si="2"/>
        <v>33</v>
      </c>
      <c r="P8" s="1">
        <v>7</v>
      </c>
    </row>
    <row r="9" spans="1:16" ht="15">
      <c r="A9" s="34">
        <v>6</v>
      </c>
      <c r="B9" s="20">
        <v>40</v>
      </c>
      <c r="C9" s="18" t="s">
        <v>79</v>
      </c>
      <c r="D9" s="18" t="s">
        <v>106</v>
      </c>
      <c r="E9" s="19" t="s">
        <v>44</v>
      </c>
      <c r="F9" s="2">
        <v>34</v>
      </c>
      <c r="G9" s="2">
        <v>33</v>
      </c>
      <c r="H9" s="2">
        <v>30</v>
      </c>
      <c r="I9" s="2">
        <v>31</v>
      </c>
      <c r="J9" s="2">
        <f t="shared" si="3"/>
        <v>40</v>
      </c>
      <c r="K9" s="2">
        <v>-30</v>
      </c>
      <c r="L9" s="34">
        <f t="shared" si="0"/>
        <v>138</v>
      </c>
      <c r="M9" s="35">
        <v>3</v>
      </c>
      <c r="N9" s="1">
        <f t="shared" si="1"/>
        <v>30</v>
      </c>
      <c r="O9" s="1">
        <f t="shared" si="2"/>
        <v>31</v>
      </c>
      <c r="P9" s="1">
        <v>9</v>
      </c>
    </row>
    <row r="10" spans="1:16" ht="15">
      <c r="A10" s="34">
        <v>7</v>
      </c>
      <c r="B10" s="20">
        <v>39</v>
      </c>
      <c r="C10" s="18" t="s">
        <v>99</v>
      </c>
      <c r="D10" s="18" t="s">
        <v>106</v>
      </c>
      <c r="E10" s="19" t="s">
        <v>44</v>
      </c>
      <c r="F10" s="2">
        <v>35</v>
      </c>
      <c r="G10" s="2">
        <v>37</v>
      </c>
      <c r="H10" s="2">
        <v>31</v>
      </c>
      <c r="I10" s="2">
        <v>23</v>
      </c>
      <c r="J10" s="2">
        <f t="shared" si="3"/>
        <v>34</v>
      </c>
      <c r="K10" s="2">
        <v>-23</v>
      </c>
      <c r="L10" s="34">
        <f t="shared" si="0"/>
        <v>137</v>
      </c>
      <c r="M10" s="35">
        <v>9</v>
      </c>
      <c r="N10" s="1">
        <f t="shared" si="1"/>
        <v>23</v>
      </c>
      <c r="O10" s="1">
        <f t="shared" si="2"/>
        <v>31</v>
      </c>
      <c r="P10" s="1">
        <v>11</v>
      </c>
    </row>
    <row r="11" spans="1:16" ht="15">
      <c r="A11" s="34">
        <v>8</v>
      </c>
      <c r="B11" s="20">
        <v>34</v>
      </c>
      <c r="C11" s="18" t="s">
        <v>60</v>
      </c>
      <c r="D11" s="18" t="s">
        <v>4</v>
      </c>
      <c r="E11" s="18" t="s">
        <v>44</v>
      </c>
      <c r="F11" s="2">
        <v>32</v>
      </c>
      <c r="G11" s="2">
        <v>25</v>
      </c>
      <c r="H11" s="2">
        <v>39</v>
      </c>
      <c r="I11" s="2">
        <v>29</v>
      </c>
      <c r="J11" s="2">
        <f t="shared" si="3"/>
        <v>36</v>
      </c>
      <c r="K11" s="2">
        <v>-25</v>
      </c>
      <c r="L11" s="34">
        <f t="shared" si="0"/>
        <v>136</v>
      </c>
      <c r="M11" s="35">
        <v>7</v>
      </c>
      <c r="N11" s="1">
        <f t="shared" si="1"/>
        <v>25</v>
      </c>
      <c r="O11" s="1">
        <f t="shared" si="2"/>
        <v>29</v>
      </c>
      <c r="P11" s="1">
        <v>6</v>
      </c>
    </row>
    <row r="12" spans="1:16" ht="15">
      <c r="A12" s="34">
        <v>9</v>
      </c>
      <c r="B12" s="20">
        <v>37</v>
      </c>
      <c r="C12" s="18" t="s">
        <v>35</v>
      </c>
      <c r="D12" s="18" t="s">
        <v>36</v>
      </c>
      <c r="E12" s="19" t="s">
        <v>23</v>
      </c>
      <c r="F12" s="2">
        <v>33</v>
      </c>
      <c r="G12" s="2">
        <v>31</v>
      </c>
      <c r="H12" s="2">
        <v>34</v>
      </c>
      <c r="I12" s="2">
        <v>30</v>
      </c>
      <c r="J12" s="2">
        <f t="shared" si="3"/>
        <v>35</v>
      </c>
      <c r="K12" s="2">
        <v>-30</v>
      </c>
      <c r="L12" s="34">
        <f t="shared" si="0"/>
        <v>133</v>
      </c>
      <c r="M12" s="35">
        <v>8</v>
      </c>
      <c r="N12" s="1">
        <f t="shared" si="1"/>
        <v>30</v>
      </c>
      <c r="O12" s="1">
        <f t="shared" si="2"/>
        <v>31</v>
      </c>
      <c r="P12" s="1">
        <v>8</v>
      </c>
    </row>
    <row r="13" spans="1:16" ht="15">
      <c r="A13" s="34">
        <v>10</v>
      </c>
      <c r="B13" s="20">
        <v>45</v>
      </c>
      <c r="C13" s="18" t="s">
        <v>116</v>
      </c>
      <c r="D13" s="18" t="s">
        <v>89</v>
      </c>
      <c r="E13" s="19" t="s">
        <v>107</v>
      </c>
      <c r="F13" s="2">
        <v>31</v>
      </c>
      <c r="G13" s="2">
        <v>36</v>
      </c>
      <c r="H13" s="2">
        <v>32</v>
      </c>
      <c r="I13" s="2">
        <v>28</v>
      </c>
      <c r="J13" s="2">
        <f t="shared" si="3"/>
      </c>
      <c r="K13" s="2"/>
      <c r="L13" s="34">
        <f t="shared" si="0"/>
        <v>127</v>
      </c>
      <c r="M13" s="35"/>
      <c r="N13" s="1">
        <f t="shared" si="1"/>
        <v>28</v>
      </c>
      <c r="O13" s="1">
        <f t="shared" si="2"/>
        <v>31</v>
      </c>
      <c r="P13" s="1">
        <v>19</v>
      </c>
    </row>
    <row r="14" spans="1:16" ht="15">
      <c r="A14" s="34">
        <v>11</v>
      </c>
      <c r="B14" s="20">
        <v>46</v>
      </c>
      <c r="C14" s="18" t="s">
        <v>109</v>
      </c>
      <c r="D14" s="18" t="s">
        <v>89</v>
      </c>
      <c r="E14" s="19" t="s">
        <v>107</v>
      </c>
      <c r="F14" s="2">
        <v>30</v>
      </c>
      <c r="G14" s="2">
        <v>34</v>
      </c>
      <c r="H14" s="2">
        <v>25</v>
      </c>
      <c r="I14" s="2">
        <v>33</v>
      </c>
      <c r="J14" s="2">
        <f t="shared" si="3"/>
        <v>28</v>
      </c>
      <c r="K14" s="2">
        <v>-25</v>
      </c>
      <c r="L14" s="34">
        <f t="shared" si="0"/>
        <v>125</v>
      </c>
      <c r="M14" s="35">
        <v>15</v>
      </c>
      <c r="N14" s="1">
        <f t="shared" si="1"/>
        <v>25</v>
      </c>
      <c r="O14" s="1">
        <f t="shared" si="2"/>
        <v>28</v>
      </c>
      <c r="P14" s="1">
        <v>15</v>
      </c>
    </row>
    <row r="15" spans="1:16" ht="15">
      <c r="A15" s="34">
        <v>12</v>
      </c>
      <c r="B15" s="20">
        <v>85</v>
      </c>
      <c r="C15" s="18" t="s">
        <v>7</v>
      </c>
      <c r="D15" s="18" t="s">
        <v>8</v>
      </c>
      <c r="E15" s="18" t="s">
        <v>9</v>
      </c>
      <c r="F15" s="2" t="s">
        <v>162</v>
      </c>
      <c r="G15" s="2" t="s">
        <v>162</v>
      </c>
      <c r="H15" s="2">
        <v>35</v>
      </c>
      <c r="I15" s="2">
        <v>38</v>
      </c>
      <c r="J15" s="2">
        <f t="shared" si="3"/>
        <v>41</v>
      </c>
      <c r="K15" s="2"/>
      <c r="L15" s="34">
        <f t="shared" si="0"/>
        <v>114</v>
      </c>
      <c r="M15" s="35">
        <v>2</v>
      </c>
      <c r="N15" s="1">
        <f t="shared" si="1"/>
        <v>35</v>
      </c>
      <c r="O15" s="1">
        <f t="shared" si="2"/>
        <v>38</v>
      </c>
      <c r="P15" s="1">
        <v>3</v>
      </c>
    </row>
    <row r="16" spans="1:16" ht="15">
      <c r="A16" s="34">
        <v>13</v>
      </c>
      <c r="B16" s="20">
        <v>87</v>
      </c>
      <c r="C16" s="18" t="s">
        <v>165</v>
      </c>
      <c r="D16" s="18" t="s">
        <v>166</v>
      </c>
      <c r="E16" s="19" t="s">
        <v>23</v>
      </c>
      <c r="F16" s="2" t="s">
        <v>162</v>
      </c>
      <c r="G16" s="2">
        <v>29</v>
      </c>
      <c r="H16" s="2">
        <v>29</v>
      </c>
      <c r="I16" s="2">
        <v>26</v>
      </c>
      <c r="J16" s="2">
        <f t="shared" si="3"/>
        <v>30</v>
      </c>
      <c r="K16" s="2"/>
      <c r="L16" s="34">
        <f t="shared" si="0"/>
        <v>114</v>
      </c>
      <c r="M16" s="35">
        <v>13</v>
      </c>
      <c r="N16" s="1">
        <f t="shared" si="1"/>
        <v>26</v>
      </c>
      <c r="O16" s="1">
        <f t="shared" si="2"/>
        <v>29</v>
      </c>
      <c r="P16" s="1">
        <v>1</v>
      </c>
    </row>
    <row r="17" spans="1:16" ht="15">
      <c r="A17" s="34">
        <v>14</v>
      </c>
      <c r="B17" s="20">
        <v>49</v>
      </c>
      <c r="C17" s="1" t="s">
        <v>100</v>
      </c>
      <c r="D17" s="1" t="s">
        <v>110</v>
      </c>
      <c r="E17" s="1" t="s">
        <v>44</v>
      </c>
      <c r="F17" s="2" t="s">
        <v>162</v>
      </c>
      <c r="G17" s="2">
        <v>24</v>
      </c>
      <c r="H17" s="2">
        <v>28</v>
      </c>
      <c r="I17" s="2">
        <v>24</v>
      </c>
      <c r="J17" s="2">
        <f t="shared" si="3"/>
        <v>31</v>
      </c>
      <c r="K17" s="2"/>
      <c r="L17" s="34">
        <f t="shared" si="0"/>
        <v>107</v>
      </c>
      <c r="M17" s="35">
        <v>12</v>
      </c>
      <c r="N17" s="1">
        <f t="shared" si="1"/>
        <v>24</v>
      </c>
      <c r="O17" s="1">
        <f t="shared" si="2"/>
        <v>24</v>
      </c>
      <c r="P17" s="1">
        <v>20</v>
      </c>
    </row>
    <row r="18" spans="1:16" ht="15">
      <c r="A18" s="34">
        <v>15</v>
      </c>
      <c r="B18" s="20">
        <v>50</v>
      </c>
      <c r="C18" s="18" t="s">
        <v>97</v>
      </c>
      <c r="D18" s="18" t="s">
        <v>29</v>
      </c>
      <c r="E18" s="18" t="s">
        <v>9</v>
      </c>
      <c r="F18" s="2" t="s">
        <v>162</v>
      </c>
      <c r="G18" s="2">
        <v>35</v>
      </c>
      <c r="H18" s="2">
        <v>26</v>
      </c>
      <c r="I18" s="2" t="s">
        <v>162</v>
      </c>
      <c r="J18" s="2">
        <f t="shared" si="3"/>
        <v>32</v>
      </c>
      <c r="K18" s="2"/>
      <c r="L18" s="34">
        <f t="shared" si="0"/>
        <v>93</v>
      </c>
      <c r="M18" s="35">
        <v>11</v>
      </c>
      <c r="N18" s="1">
        <f t="shared" si="1"/>
        <v>26</v>
      </c>
      <c r="O18" s="1">
        <f t="shared" si="2"/>
        <v>32</v>
      </c>
      <c r="P18" s="1">
        <v>1</v>
      </c>
    </row>
    <row r="19" spans="1:16" ht="15">
      <c r="A19" s="34">
        <v>16</v>
      </c>
      <c r="B19" s="20">
        <v>41</v>
      </c>
      <c r="C19" s="18" t="s">
        <v>93</v>
      </c>
      <c r="D19" s="18" t="s">
        <v>94</v>
      </c>
      <c r="E19" s="19" t="s">
        <v>44</v>
      </c>
      <c r="F19" s="2" t="s">
        <v>162</v>
      </c>
      <c r="G19" s="2">
        <v>28</v>
      </c>
      <c r="H19" s="2">
        <v>27</v>
      </c>
      <c r="I19" s="2" t="s">
        <v>162</v>
      </c>
      <c r="J19" s="2">
        <f t="shared" si="3"/>
        <v>29</v>
      </c>
      <c r="K19" s="2"/>
      <c r="L19" s="34">
        <f t="shared" si="0"/>
        <v>84</v>
      </c>
      <c r="M19" s="35">
        <v>14</v>
      </c>
      <c r="N19" s="1">
        <f t="shared" si="1"/>
        <v>27</v>
      </c>
      <c r="O19" s="1">
        <f t="shared" si="2"/>
        <v>28</v>
      </c>
      <c r="P19" s="1">
        <v>17</v>
      </c>
    </row>
    <row r="20" spans="1:16" ht="15">
      <c r="A20" s="34">
        <v>17</v>
      </c>
      <c r="B20" s="20">
        <v>86</v>
      </c>
      <c r="C20" s="18" t="s">
        <v>137</v>
      </c>
      <c r="D20" s="18" t="s">
        <v>98</v>
      </c>
      <c r="E20" s="19" t="s">
        <v>44</v>
      </c>
      <c r="F20" s="2" t="s">
        <v>162</v>
      </c>
      <c r="G20" s="2">
        <v>26</v>
      </c>
      <c r="H20" s="2" t="s">
        <v>162</v>
      </c>
      <c r="I20" s="2">
        <v>25</v>
      </c>
      <c r="J20" s="2">
        <f t="shared" si="3"/>
        <v>25</v>
      </c>
      <c r="K20" s="2"/>
      <c r="L20" s="34">
        <f t="shared" si="0"/>
        <v>76</v>
      </c>
      <c r="M20" s="35">
        <v>18</v>
      </c>
      <c r="N20" s="1">
        <f t="shared" si="1"/>
        <v>25</v>
      </c>
      <c r="O20" s="1">
        <f t="shared" si="2"/>
        <v>25</v>
      </c>
      <c r="P20" s="1">
        <v>1</v>
      </c>
    </row>
    <row r="21" spans="1:16" ht="15">
      <c r="A21" s="34">
        <v>18</v>
      </c>
      <c r="B21" s="20">
        <v>43</v>
      </c>
      <c r="C21" s="18" t="s">
        <v>55</v>
      </c>
      <c r="D21" s="18" t="s">
        <v>118</v>
      </c>
      <c r="E21" s="19" t="s">
        <v>44</v>
      </c>
      <c r="F21" s="2" t="s">
        <v>162</v>
      </c>
      <c r="G21" s="2">
        <v>27</v>
      </c>
      <c r="H21" s="2" t="s">
        <v>162</v>
      </c>
      <c r="I21" s="2" t="s">
        <v>162</v>
      </c>
      <c r="J21" s="2">
        <f t="shared" si="3"/>
        <v>27</v>
      </c>
      <c r="K21" s="2"/>
      <c r="L21" s="34">
        <f t="shared" si="0"/>
        <v>54</v>
      </c>
      <c r="M21" s="35">
        <v>16</v>
      </c>
      <c r="N21" s="1">
        <f t="shared" si="1"/>
        <v>27</v>
      </c>
      <c r="O21" s="1">
        <f t="shared" si="2"/>
        <v>27</v>
      </c>
      <c r="P21" s="1">
        <v>13</v>
      </c>
    </row>
    <row r="22" spans="1:16" ht="15">
      <c r="A22" s="34">
        <v>19</v>
      </c>
      <c r="B22" s="20">
        <v>67</v>
      </c>
      <c r="C22" s="18" t="s">
        <v>169</v>
      </c>
      <c r="D22" s="18" t="s">
        <v>185</v>
      </c>
      <c r="E22" s="18" t="s">
        <v>5</v>
      </c>
      <c r="F22" s="2" t="s">
        <v>162</v>
      </c>
      <c r="G22" s="2" t="s">
        <v>162</v>
      </c>
      <c r="H22" s="2">
        <v>21</v>
      </c>
      <c r="I22" s="2">
        <v>27</v>
      </c>
      <c r="J22" s="2">
        <f t="shared" si="3"/>
      </c>
      <c r="K22" s="2"/>
      <c r="L22" s="34">
        <f t="shared" si="0"/>
        <v>48</v>
      </c>
      <c r="M22" s="35"/>
      <c r="N22" s="1">
        <f t="shared" si="1"/>
        <v>21</v>
      </c>
      <c r="O22" s="1">
        <f t="shared" si="2"/>
        <v>27</v>
      </c>
      <c r="P22" s="1">
        <v>3</v>
      </c>
    </row>
    <row r="23" spans="1:16" ht="15.75">
      <c r="A23" s="34">
        <v>20</v>
      </c>
      <c r="B23" s="20">
        <v>84</v>
      </c>
      <c r="C23" s="31" t="s">
        <v>149</v>
      </c>
      <c r="D23" s="31" t="s">
        <v>150</v>
      </c>
      <c r="E23" s="19" t="s">
        <v>34</v>
      </c>
      <c r="F23" s="2">
        <v>41</v>
      </c>
      <c r="G23" s="2" t="s">
        <v>162</v>
      </c>
      <c r="H23" s="2" t="s">
        <v>162</v>
      </c>
      <c r="I23" s="2" t="s">
        <v>162</v>
      </c>
      <c r="J23" s="2">
        <f t="shared" si="3"/>
      </c>
      <c r="K23" s="2"/>
      <c r="L23" s="34">
        <f t="shared" si="0"/>
        <v>41</v>
      </c>
      <c r="M23" s="35"/>
      <c r="N23" s="1">
        <f t="shared" si="1"/>
        <v>41</v>
      </c>
      <c r="O23" s="1" t="e">
        <f t="shared" si="2"/>
        <v>#NUM!</v>
      </c>
      <c r="P23" s="1">
        <v>1</v>
      </c>
    </row>
    <row r="24" spans="1:16" ht="15">
      <c r="A24" s="34">
        <v>21</v>
      </c>
      <c r="B24" s="20">
        <v>23</v>
      </c>
      <c r="C24" s="18" t="s">
        <v>25</v>
      </c>
      <c r="D24" s="18" t="s">
        <v>26</v>
      </c>
      <c r="E24" s="19" t="s">
        <v>5</v>
      </c>
      <c r="F24" s="2" t="s">
        <v>162</v>
      </c>
      <c r="G24" s="2" t="s">
        <v>162</v>
      </c>
      <c r="H24" s="2" t="s">
        <v>162</v>
      </c>
      <c r="I24" s="2">
        <v>39</v>
      </c>
      <c r="J24" s="2">
        <f t="shared" si="3"/>
      </c>
      <c r="K24" s="2"/>
      <c r="L24" s="34">
        <f t="shared" si="0"/>
        <v>39</v>
      </c>
      <c r="M24" s="35"/>
      <c r="N24" s="1">
        <f t="shared" si="1"/>
        <v>39</v>
      </c>
      <c r="O24" s="1" t="e">
        <f t="shared" si="2"/>
        <v>#NUM!</v>
      </c>
      <c r="P24" s="1">
        <v>16</v>
      </c>
    </row>
    <row r="25" spans="1:16" ht="15">
      <c r="A25" s="34">
        <v>22</v>
      </c>
      <c r="B25" s="20">
        <v>27</v>
      </c>
      <c r="C25" s="18" t="s">
        <v>190</v>
      </c>
      <c r="D25" s="18" t="s">
        <v>54</v>
      </c>
      <c r="E25" s="19" t="s">
        <v>191</v>
      </c>
      <c r="F25" s="2" t="s">
        <v>162</v>
      </c>
      <c r="G25" s="2" t="s">
        <v>162</v>
      </c>
      <c r="H25" s="2" t="s">
        <v>162</v>
      </c>
      <c r="I25" s="2">
        <v>34</v>
      </c>
      <c r="J25" s="2">
        <f t="shared" si="3"/>
      </c>
      <c r="K25" s="2"/>
      <c r="L25" s="34">
        <f t="shared" si="0"/>
        <v>34</v>
      </c>
      <c r="M25" s="35"/>
      <c r="N25" s="1">
        <f t="shared" si="1"/>
        <v>34</v>
      </c>
      <c r="O25" s="1" t="e">
        <f t="shared" si="2"/>
        <v>#NUM!</v>
      </c>
      <c r="P25" s="1">
        <v>16</v>
      </c>
    </row>
    <row r="26" spans="1:16" ht="15">
      <c r="A26" s="34">
        <v>23</v>
      </c>
      <c r="B26" s="20">
        <v>88</v>
      </c>
      <c r="C26" s="18" t="s">
        <v>169</v>
      </c>
      <c r="D26" s="18" t="s">
        <v>16</v>
      </c>
      <c r="E26" s="19" t="s">
        <v>44</v>
      </c>
      <c r="F26" s="2" t="s">
        <v>162</v>
      </c>
      <c r="G26" s="2" t="s">
        <v>162</v>
      </c>
      <c r="H26" s="2" t="s">
        <v>162</v>
      </c>
      <c r="I26" s="2" t="s">
        <v>162</v>
      </c>
      <c r="J26" s="2">
        <f t="shared" si="3"/>
        <v>26</v>
      </c>
      <c r="K26" s="2"/>
      <c r="L26" s="34">
        <f t="shared" si="0"/>
        <v>26</v>
      </c>
      <c r="M26" s="35">
        <v>17</v>
      </c>
      <c r="N26" s="1">
        <f t="shared" si="1"/>
        <v>26</v>
      </c>
      <c r="O26" s="1" t="e">
        <f t="shared" si="2"/>
        <v>#NUM!</v>
      </c>
      <c r="P26" s="1">
        <v>16</v>
      </c>
    </row>
    <row r="27" spans="1:16" ht="15">
      <c r="A27" s="34">
        <v>24</v>
      </c>
      <c r="B27" s="20">
        <v>44</v>
      </c>
      <c r="C27" s="1" t="s">
        <v>58</v>
      </c>
      <c r="D27" s="1" t="s">
        <v>91</v>
      </c>
      <c r="E27" s="1" t="s">
        <v>44</v>
      </c>
      <c r="F27" s="2" t="s">
        <v>162</v>
      </c>
      <c r="G27" s="2">
        <v>23</v>
      </c>
      <c r="H27" s="2" t="s">
        <v>162</v>
      </c>
      <c r="I27" s="2" t="s">
        <v>162</v>
      </c>
      <c r="J27" s="2">
        <f t="shared" si="3"/>
      </c>
      <c r="K27" s="2"/>
      <c r="L27" s="34">
        <f t="shared" si="0"/>
        <v>23</v>
      </c>
      <c r="M27" s="35"/>
      <c r="N27" s="1">
        <f t="shared" si="1"/>
        <v>23</v>
      </c>
      <c r="O27" s="1" t="e">
        <f t="shared" si="2"/>
        <v>#NUM!</v>
      </c>
      <c r="P27" s="1">
        <v>14</v>
      </c>
    </row>
    <row r="28" spans="6:7" ht="15">
      <c r="F28" s="2"/>
      <c r="G28" s="2">
        <f>IF(M28&gt;1,41-M28,"")</f>
      </c>
    </row>
    <row r="29" ht="15">
      <c r="F29" s="2"/>
    </row>
    <row r="30" ht="15">
      <c r="F30" s="2"/>
    </row>
    <row r="31" spans="6:10" ht="15">
      <c r="F31" s="36">
        <f>COUNTIF(F4:F30,"&gt;0")</f>
        <v>11</v>
      </c>
      <c r="G31" s="36">
        <f>COUNTIF(G4:G30,"&gt;0")</f>
        <v>18</v>
      </c>
      <c r="H31" s="36">
        <f>COUNTIF(H4:H30,"&gt;0")</f>
        <v>17</v>
      </c>
      <c r="I31" s="36">
        <f>COUNTIF(I4:I30,"&gt;0")</f>
        <v>18</v>
      </c>
      <c r="J31" s="36">
        <f>COUNTIF(J4:J30,"&gt;0")</f>
        <v>18</v>
      </c>
    </row>
    <row r="32" ht="15">
      <c r="F32" s="2"/>
    </row>
    <row r="33" ht="15">
      <c r="F33" s="2"/>
    </row>
    <row r="34" ht="15">
      <c r="F34" s="2"/>
    </row>
    <row r="35" ht="15">
      <c r="F35" s="2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4.8515625" style="1" customWidth="1"/>
    <col min="7" max="7" width="9.00390625" style="1" customWidth="1"/>
    <col min="8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7" t="s">
        <v>178</v>
      </c>
      <c r="C1" s="37"/>
      <c r="D1" s="37"/>
      <c r="E1" s="37"/>
      <c r="F1" s="24" t="str">
        <f>Cadetti!E1</f>
        <v>Uppdaterad 2010-09-22</v>
      </c>
    </row>
    <row r="2" spans="1:13" ht="15">
      <c r="A2" s="13" t="s">
        <v>163</v>
      </c>
      <c r="B2" s="13" t="s">
        <v>0</v>
      </c>
      <c r="C2" s="14" t="s">
        <v>1</v>
      </c>
      <c r="D2" s="14" t="s">
        <v>2</v>
      </c>
      <c r="E2" s="14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1:13" ht="15">
      <c r="A3" s="13"/>
      <c r="B3" s="13">
        <v>2010</v>
      </c>
      <c r="C3" s="15"/>
      <c r="D3" s="15"/>
      <c r="E3" s="15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1:16" ht="15">
      <c r="A4" s="34">
        <v>1</v>
      </c>
      <c r="B4" s="20">
        <v>23</v>
      </c>
      <c r="C4" s="18" t="s">
        <v>24</v>
      </c>
      <c r="D4" s="18" t="s">
        <v>16</v>
      </c>
      <c r="E4" s="18" t="s">
        <v>51</v>
      </c>
      <c r="F4" s="2">
        <v>32</v>
      </c>
      <c r="G4" s="2">
        <v>41</v>
      </c>
      <c r="H4" s="2">
        <v>41</v>
      </c>
      <c r="I4" s="2">
        <v>39</v>
      </c>
      <c r="J4" s="2">
        <v>43</v>
      </c>
      <c r="K4" s="2">
        <v>-32</v>
      </c>
      <c r="L4" s="34">
        <f aca="true" t="shared" si="0" ref="L4:L19">SUM(F4:K4)</f>
        <v>164</v>
      </c>
      <c r="M4" s="35"/>
      <c r="N4" s="1">
        <f aca="true" t="shared" si="1" ref="N4:N15">MIN(F4:J4)</f>
        <v>32</v>
      </c>
      <c r="O4" s="1">
        <f aca="true" t="shared" si="2" ref="O4:O15">SMALL(F4:J4,2)</f>
        <v>39</v>
      </c>
      <c r="P4" s="1">
        <v>3</v>
      </c>
    </row>
    <row r="5" spans="1:16" ht="15">
      <c r="A5" s="34">
        <v>2</v>
      </c>
      <c r="B5" s="20">
        <v>55</v>
      </c>
      <c r="C5" s="18" t="s">
        <v>55</v>
      </c>
      <c r="D5" s="18" t="s">
        <v>56</v>
      </c>
      <c r="E5" s="18" t="s">
        <v>12</v>
      </c>
      <c r="F5" s="2">
        <v>39</v>
      </c>
      <c r="G5" s="2">
        <v>37</v>
      </c>
      <c r="H5" s="2">
        <v>38</v>
      </c>
      <c r="I5" s="2">
        <v>37</v>
      </c>
      <c r="J5" s="2">
        <f aca="true" t="shared" si="3" ref="J5:J19">IF(M5&gt;1,43-M5,"")</f>
        <v>40</v>
      </c>
      <c r="K5" s="2">
        <v>-37</v>
      </c>
      <c r="L5" s="34">
        <f t="shared" si="0"/>
        <v>154</v>
      </c>
      <c r="M5" s="35">
        <v>3</v>
      </c>
      <c r="N5" s="1">
        <f t="shared" si="1"/>
        <v>37</v>
      </c>
      <c r="O5" s="1">
        <f t="shared" si="2"/>
        <v>37</v>
      </c>
      <c r="P5" s="1">
        <v>15</v>
      </c>
    </row>
    <row r="6" spans="1:16" ht="15">
      <c r="A6" s="34">
        <v>3</v>
      </c>
      <c r="B6" s="20">
        <v>28</v>
      </c>
      <c r="C6" s="18" t="s">
        <v>27</v>
      </c>
      <c r="D6" s="18" t="s">
        <v>67</v>
      </c>
      <c r="E6" s="18" t="s">
        <v>51</v>
      </c>
      <c r="F6" s="2">
        <v>37</v>
      </c>
      <c r="G6" s="2">
        <v>38</v>
      </c>
      <c r="H6" s="2">
        <v>37</v>
      </c>
      <c r="I6" s="2" t="s">
        <v>162</v>
      </c>
      <c r="J6" s="2">
        <f t="shared" si="3"/>
        <v>39</v>
      </c>
      <c r="K6" s="2"/>
      <c r="L6" s="34">
        <f t="shared" si="0"/>
        <v>151</v>
      </c>
      <c r="M6" s="35">
        <v>4</v>
      </c>
      <c r="N6" s="1">
        <f t="shared" si="1"/>
        <v>37</v>
      </c>
      <c r="O6" s="1">
        <f t="shared" si="2"/>
        <v>37</v>
      </c>
      <c r="P6" s="1">
        <v>10</v>
      </c>
    </row>
    <row r="7" spans="1:16" ht="15">
      <c r="A7" s="34">
        <v>4</v>
      </c>
      <c r="B7" s="20">
        <v>29</v>
      </c>
      <c r="C7" s="18" t="s">
        <v>75</v>
      </c>
      <c r="D7" s="18" t="s">
        <v>76</v>
      </c>
      <c r="E7" s="18" t="s">
        <v>9</v>
      </c>
      <c r="F7" s="2">
        <v>30</v>
      </c>
      <c r="G7" s="2">
        <v>39</v>
      </c>
      <c r="H7" s="2">
        <v>36</v>
      </c>
      <c r="I7" s="2">
        <v>33</v>
      </c>
      <c r="J7" s="2">
        <f t="shared" si="3"/>
        <v>38</v>
      </c>
      <c r="K7" s="2">
        <v>-30</v>
      </c>
      <c r="L7" s="34">
        <f t="shared" si="0"/>
        <v>146</v>
      </c>
      <c r="M7" s="35">
        <v>5</v>
      </c>
      <c r="N7" s="1">
        <f t="shared" si="1"/>
        <v>30</v>
      </c>
      <c r="O7" s="1">
        <f t="shared" si="2"/>
        <v>33</v>
      </c>
      <c r="P7" s="1">
        <v>12</v>
      </c>
    </row>
    <row r="8" spans="1:16" ht="15">
      <c r="A8" s="34">
        <v>5</v>
      </c>
      <c r="B8" s="20">
        <v>32</v>
      </c>
      <c r="C8" s="18" t="s">
        <v>7</v>
      </c>
      <c r="D8" s="18" t="s">
        <v>66</v>
      </c>
      <c r="E8" s="18" t="s">
        <v>44</v>
      </c>
      <c r="F8" s="2">
        <v>36</v>
      </c>
      <c r="G8" s="2">
        <v>34</v>
      </c>
      <c r="H8" s="2">
        <v>31</v>
      </c>
      <c r="I8" s="2">
        <v>34</v>
      </c>
      <c r="J8" s="2">
        <f t="shared" si="3"/>
        <v>35</v>
      </c>
      <c r="K8" s="2">
        <v>-31</v>
      </c>
      <c r="L8" s="34">
        <f t="shared" si="0"/>
        <v>139</v>
      </c>
      <c r="M8" s="35">
        <v>8</v>
      </c>
      <c r="N8" s="1">
        <f t="shared" si="1"/>
        <v>31</v>
      </c>
      <c r="O8" s="1">
        <f t="shared" si="2"/>
        <v>34</v>
      </c>
      <c r="P8" s="1">
        <v>9</v>
      </c>
    </row>
    <row r="9" spans="1:16" ht="15">
      <c r="A9" s="34">
        <v>6</v>
      </c>
      <c r="B9" s="20">
        <v>68</v>
      </c>
      <c r="C9" s="18" t="s">
        <v>63</v>
      </c>
      <c r="D9" s="18" t="s">
        <v>18</v>
      </c>
      <c r="E9" s="19" t="s">
        <v>5</v>
      </c>
      <c r="F9" s="2">
        <v>33</v>
      </c>
      <c r="G9" s="2">
        <v>33</v>
      </c>
      <c r="H9" s="2">
        <v>34</v>
      </c>
      <c r="I9" s="2">
        <v>27</v>
      </c>
      <c r="J9" s="2">
        <f t="shared" si="3"/>
        <v>37</v>
      </c>
      <c r="K9" s="2">
        <v>-27</v>
      </c>
      <c r="L9" s="34">
        <f t="shared" si="0"/>
        <v>137</v>
      </c>
      <c r="M9" s="35">
        <v>6</v>
      </c>
      <c r="N9" s="1">
        <f t="shared" si="1"/>
        <v>27</v>
      </c>
      <c r="O9" s="1">
        <f t="shared" si="2"/>
        <v>33</v>
      </c>
      <c r="P9" s="1">
        <v>1</v>
      </c>
    </row>
    <row r="10" spans="1:16" ht="15">
      <c r="A10" s="34">
        <v>7</v>
      </c>
      <c r="B10" s="20">
        <v>60</v>
      </c>
      <c r="C10" s="18" t="s">
        <v>64</v>
      </c>
      <c r="D10" s="18" t="s">
        <v>38</v>
      </c>
      <c r="E10" s="18" t="s">
        <v>51</v>
      </c>
      <c r="F10" s="2">
        <v>35</v>
      </c>
      <c r="G10" s="2">
        <v>32</v>
      </c>
      <c r="H10" s="2">
        <v>35</v>
      </c>
      <c r="I10" s="2">
        <v>32</v>
      </c>
      <c r="J10" s="2">
        <f t="shared" si="3"/>
        <v>34</v>
      </c>
      <c r="K10" s="2">
        <v>-32</v>
      </c>
      <c r="L10" s="34">
        <f t="shared" si="0"/>
        <v>136</v>
      </c>
      <c r="M10" s="35">
        <v>9</v>
      </c>
      <c r="N10" s="1">
        <f t="shared" si="1"/>
        <v>32</v>
      </c>
      <c r="O10" s="1">
        <f t="shared" si="2"/>
        <v>32</v>
      </c>
      <c r="P10" s="1">
        <v>20</v>
      </c>
    </row>
    <row r="11" spans="1:16" ht="15">
      <c r="A11" s="34">
        <v>8</v>
      </c>
      <c r="B11" s="20">
        <v>30</v>
      </c>
      <c r="C11" s="18" t="s">
        <v>59</v>
      </c>
      <c r="D11" s="18" t="s">
        <v>28</v>
      </c>
      <c r="E11" s="18" t="s">
        <v>5</v>
      </c>
      <c r="F11" s="2">
        <v>34</v>
      </c>
      <c r="G11" s="2">
        <v>31</v>
      </c>
      <c r="H11" s="2">
        <v>32</v>
      </c>
      <c r="I11" s="2">
        <v>29</v>
      </c>
      <c r="J11" s="2">
        <f t="shared" si="3"/>
        <v>33</v>
      </c>
      <c r="K11" s="2">
        <v>-29</v>
      </c>
      <c r="L11" s="34">
        <f t="shared" si="0"/>
        <v>130</v>
      </c>
      <c r="M11" s="35">
        <v>10</v>
      </c>
      <c r="N11" s="1">
        <f t="shared" si="1"/>
        <v>29</v>
      </c>
      <c r="O11" s="1">
        <f t="shared" si="2"/>
        <v>31</v>
      </c>
      <c r="P11" s="1">
        <v>8</v>
      </c>
    </row>
    <row r="12" spans="1:16" ht="15">
      <c r="A12" s="34">
        <v>9</v>
      </c>
      <c r="B12" s="20">
        <v>21</v>
      </c>
      <c r="C12" s="18" t="s">
        <v>41</v>
      </c>
      <c r="D12" s="18" t="s">
        <v>50</v>
      </c>
      <c r="E12" s="18" t="s">
        <v>12</v>
      </c>
      <c r="F12" s="2">
        <v>41</v>
      </c>
      <c r="G12" s="2" t="s">
        <v>162</v>
      </c>
      <c r="H12" s="2" t="s">
        <v>162</v>
      </c>
      <c r="I12" s="2">
        <v>38</v>
      </c>
      <c r="J12" s="2">
        <f t="shared" si="3"/>
        <v>41</v>
      </c>
      <c r="K12" s="2"/>
      <c r="L12" s="34">
        <f t="shared" si="0"/>
        <v>120</v>
      </c>
      <c r="M12" s="35">
        <v>2</v>
      </c>
      <c r="N12" s="1">
        <f t="shared" si="1"/>
        <v>38</v>
      </c>
      <c r="O12" s="1">
        <f t="shared" si="2"/>
        <v>41</v>
      </c>
      <c r="P12" s="1">
        <v>1</v>
      </c>
    </row>
    <row r="13" spans="1:16" ht="15">
      <c r="A13" s="34">
        <v>10</v>
      </c>
      <c r="B13" s="20">
        <v>25</v>
      </c>
      <c r="C13" s="18" t="s">
        <v>47</v>
      </c>
      <c r="D13" s="18" t="s">
        <v>4</v>
      </c>
      <c r="E13" s="18" t="s">
        <v>5</v>
      </c>
      <c r="F13" s="2">
        <v>38</v>
      </c>
      <c r="G13" s="2">
        <v>36</v>
      </c>
      <c r="H13" s="2" t="s">
        <v>162</v>
      </c>
      <c r="I13" s="2">
        <v>35</v>
      </c>
      <c r="J13" s="2">
        <f t="shared" si="3"/>
      </c>
      <c r="K13" s="2"/>
      <c r="L13" s="34">
        <f t="shared" si="0"/>
        <v>109</v>
      </c>
      <c r="M13" s="35"/>
      <c r="N13" s="1">
        <f t="shared" si="1"/>
        <v>35</v>
      </c>
      <c r="O13" s="1">
        <f t="shared" si="2"/>
        <v>36</v>
      </c>
      <c r="P13" s="1">
        <v>5</v>
      </c>
    </row>
    <row r="14" spans="1:16" ht="15">
      <c r="A14" s="34">
        <v>11</v>
      </c>
      <c r="B14" s="20">
        <v>24</v>
      </c>
      <c r="C14" s="18" t="s">
        <v>47</v>
      </c>
      <c r="D14" s="18" t="s">
        <v>48</v>
      </c>
      <c r="E14" s="18" t="s">
        <v>12</v>
      </c>
      <c r="F14" s="2">
        <v>31</v>
      </c>
      <c r="G14" s="2" t="s">
        <v>162</v>
      </c>
      <c r="H14" s="2">
        <v>39</v>
      </c>
      <c r="I14" s="2">
        <v>36</v>
      </c>
      <c r="J14" s="2">
        <f t="shared" si="3"/>
      </c>
      <c r="K14" s="2"/>
      <c r="L14" s="34">
        <f t="shared" si="0"/>
        <v>106</v>
      </c>
      <c r="M14" s="35"/>
      <c r="N14" s="1">
        <f t="shared" si="1"/>
        <v>31</v>
      </c>
      <c r="O14" s="1">
        <f t="shared" si="2"/>
        <v>36</v>
      </c>
      <c r="P14" s="1">
        <v>4</v>
      </c>
    </row>
    <row r="15" spans="1:16" ht="15">
      <c r="A15" s="34">
        <v>12</v>
      </c>
      <c r="B15" s="20">
        <v>72</v>
      </c>
      <c r="C15" s="18" t="s">
        <v>61</v>
      </c>
      <c r="D15" s="18" t="s">
        <v>62</v>
      </c>
      <c r="E15" s="18" t="s">
        <v>51</v>
      </c>
      <c r="F15" s="2" t="s">
        <v>162</v>
      </c>
      <c r="G15" s="2">
        <v>30</v>
      </c>
      <c r="H15" s="2" t="s">
        <v>162</v>
      </c>
      <c r="I15" s="2">
        <v>31</v>
      </c>
      <c r="J15" s="2">
        <f t="shared" si="3"/>
        <v>31</v>
      </c>
      <c r="K15" s="2"/>
      <c r="L15" s="34">
        <f t="shared" si="0"/>
        <v>92</v>
      </c>
      <c r="M15" s="35">
        <v>12</v>
      </c>
      <c r="N15" s="1">
        <f t="shared" si="1"/>
        <v>30</v>
      </c>
      <c r="O15" s="1">
        <f t="shared" si="2"/>
        <v>31</v>
      </c>
      <c r="P15" s="1">
        <v>1</v>
      </c>
    </row>
    <row r="16" spans="1:13" ht="15">
      <c r="A16" s="34">
        <v>13</v>
      </c>
      <c r="B16" s="20">
        <v>124</v>
      </c>
      <c r="C16" s="18" t="s">
        <v>164</v>
      </c>
      <c r="D16" s="18" t="s">
        <v>48</v>
      </c>
      <c r="E16" s="18" t="s">
        <v>12</v>
      </c>
      <c r="F16" s="2"/>
      <c r="G16" s="2">
        <v>35</v>
      </c>
      <c r="H16" s="2" t="s">
        <v>162</v>
      </c>
      <c r="I16" s="2" t="s">
        <v>162</v>
      </c>
      <c r="J16" s="2">
        <f t="shared" si="3"/>
        <v>36</v>
      </c>
      <c r="K16" s="2"/>
      <c r="L16" s="34">
        <f t="shared" si="0"/>
        <v>71</v>
      </c>
      <c r="M16" s="35">
        <v>7</v>
      </c>
    </row>
    <row r="17" spans="1:16" ht="15">
      <c r="A17" s="34">
        <v>14</v>
      </c>
      <c r="B17" s="20">
        <v>84</v>
      </c>
      <c r="C17" s="18" t="s">
        <v>7</v>
      </c>
      <c r="D17" s="18" t="s">
        <v>120</v>
      </c>
      <c r="E17" s="19" t="s">
        <v>5</v>
      </c>
      <c r="F17" s="2" t="s">
        <v>162</v>
      </c>
      <c r="G17" s="2" t="s">
        <v>162</v>
      </c>
      <c r="H17" s="2">
        <v>33</v>
      </c>
      <c r="I17" s="2">
        <v>30</v>
      </c>
      <c r="J17" s="2">
        <f t="shared" si="3"/>
      </c>
      <c r="K17" s="2"/>
      <c r="L17" s="34">
        <f t="shared" si="0"/>
        <v>63</v>
      </c>
      <c r="M17" s="35"/>
      <c r="N17" s="1">
        <f>MIN(F17:J17)</f>
        <v>30</v>
      </c>
      <c r="O17" s="1">
        <f>SMALL(F17:J17,2)</f>
        <v>33</v>
      </c>
      <c r="P17" s="1">
        <v>1</v>
      </c>
    </row>
    <row r="18" spans="1:16" ht="15">
      <c r="A18" s="34">
        <v>15</v>
      </c>
      <c r="B18" s="20">
        <v>82</v>
      </c>
      <c r="C18" s="18" t="s">
        <v>104</v>
      </c>
      <c r="D18" s="18" t="s">
        <v>105</v>
      </c>
      <c r="E18" s="19" t="s">
        <v>44</v>
      </c>
      <c r="F18" s="2" t="s">
        <v>162</v>
      </c>
      <c r="G18" s="2" t="s">
        <v>162</v>
      </c>
      <c r="H18" s="2" t="s">
        <v>162</v>
      </c>
      <c r="I18" s="2">
        <v>28</v>
      </c>
      <c r="J18" s="2">
        <f t="shared" si="3"/>
        <v>32</v>
      </c>
      <c r="K18" s="2"/>
      <c r="L18" s="34">
        <f t="shared" si="0"/>
        <v>60</v>
      </c>
      <c r="M18" s="35">
        <v>11</v>
      </c>
      <c r="N18" s="1">
        <f>MIN(F18:J18)</f>
        <v>28</v>
      </c>
      <c r="O18" s="1">
        <f>SMALL(F18:J18,2)</f>
        <v>32</v>
      </c>
      <c r="P18" s="1">
        <v>1</v>
      </c>
    </row>
    <row r="19" spans="1:16" ht="15">
      <c r="A19" s="34">
        <v>16</v>
      </c>
      <c r="B19" s="20">
        <v>26</v>
      </c>
      <c r="C19" s="18" t="s">
        <v>14</v>
      </c>
      <c r="D19" s="18" t="s">
        <v>54</v>
      </c>
      <c r="E19" s="18" t="s">
        <v>34</v>
      </c>
      <c r="F19" s="2" t="s">
        <v>162</v>
      </c>
      <c r="G19" s="2" t="s">
        <v>162</v>
      </c>
      <c r="H19" s="2" t="s">
        <v>162</v>
      </c>
      <c r="I19" s="2">
        <v>41</v>
      </c>
      <c r="J19" s="2">
        <f t="shared" si="3"/>
      </c>
      <c r="K19" s="2"/>
      <c r="L19" s="34">
        <f t="shared" si="0"/>
        <v>41</v>
      </c>
      <c r="M19" s="35"/>
      <c r="N19" s="1">
        <f>MIN(F19:J19)</f>
        <v>41</v>
      </c>
      <c r="O19" s="1" t="e">
        <f>SMALL(F19:J19,2)</f>
        <v>#NUM!</v>
      </c>
      <c r="P19" s="1">
        <v>7</v>
      </c>
    </row>
    <row r="21" spans="6:10" ht="15">
      <c r="F21" s="36">
        <f>COUNTIF(F4:F20,"&gt;0")</f>
        <v>11</v>
      </c>
      <c r="G21" s="36">
        <f>COUNTIF(G4:G20,"&gt;0")</f>
        <v>11</v>
      </c>
      <c r="H21" s="36">
        <f>COUNTIF(H4:H20,"&gt;0")</f>
        <v>10</v>
      </c>
      <c r="I21" s="36">
        <f>COUNTIF(I4:I20,"&gt;0")</f>
        <v>14</v>
      </c>
      <c r="J21" s="36">
        <f>COUNTIF(J4:J20,"&gt;0")</f>
        <v>12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1.7109375" style="29" bestFit="1" customWidth="1"/>
    <col min="7" max="7" width="8.8515625" style="1" customWidth="1"/>
    <col min="8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7" ht="15">
      <c r="B1" s="37" t="s">
        <v>179</v>
      </c>
      <c r="C1" s="37"/>
      <c r="D1" s="37"/>
      <c r="E1" s="37"/>
      <c r="F1" s="28" t="str">
        <f>Cadetti!E1</f>
        <v>Uppdaterad 2010-09-22</v>
      </c>
      <c r="G1" s="24"/>
    </row>
    <row r="2" spans="1:13" ht="15">
      <c r="A2" s="25" t="s">
        <v>163</v>
      </c>
      <c r="B2" s="25" t="s">
        <v>0</v>
      </c>
      <c r="C2" s="26" t="s">
        <v>1</v>
      </c>
      <c r="D2" s="26" t="s">
        <v>2</v>
      </c>
      <c r="E2" s="26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1:13" ht="15">
      <c r="A3" s="25"/>
      <c r="B3" s="25">
        <v>2010</v>
      </c>
      <c r="C3" s="27"/>
      <c r="D3" s="27"/>
      <c r="E3" s="27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1:16" ht="15">
      <c r="A4" s="34">
        <v>1</v>
      </c>
      <c r="B4" s="20">
        <v>39</v>
      </c>
      <c r="C4" s="18" t="s">
        <v>45</v>
      </c>
      <c r="D4" s="18" t="s">
        <v>26</v>
      </c>
      <c r="E4" s="18" t="s">
        <v>5</v>
      </c>
      <c r="F4" s="2"/>
      <c r="G4" s="2">
        <v>41</v>
      </c>
      <c r="H4" s="2"/>
      <c r="I4" s="2">
        <v>41</v>
      </c>
      <c r="J4" s="2"/>
      <c r="K4" s="2"/>
      <c r="L4" s="34">
        <f>SUM(F4:K4)</f>
        <v>82</v>
      </c>
      <c r="M4" s="35"/>
      <c r="N4" s="1">
        <f>MIN(F4:J4)</f>
        <v>41</v>
      </c>
      <c r="O4" s="1">
        <f>SMALL(F4:J4,2)</f>
        <v>41</v>
      </c>
      <c r="P4" s="1">
        <v>19</v>
      </c>
    </row>
    <row r="5" spans="1:16" ht="15">
      <c r="A5" s="34">
        <v>2</v>
      </c>
      <c r="B5" s="20">
        <v>53</v>
      </c>
      <c r="C5" s="18" t="s">
        <v>45</v>
      </c>
      <c r="D5" s="18" t="s">
        <v>46</v>
      </c>
      <c r="E5" s="18" t="s">
        <v>44</v>
      </c>
      <c r="F5" s="2"/>
      <c r="G5" s="2"/>
      <c r="H5" s="2" t="s">
        <v>162</v>
      </c>
      <c r="I5" s="2">
        <v>37</v>
      </c>
      <c r="J5" s="2">
        <v>43</v>
      </c>
      <c r="K5" s="2"/>
      <c r="L5" s="34">
        <f>SUM(F5:K5)</f>
        <v>80</v>
      </c>
      <c r="M5" s="35"/>
      <c r="N5" s="1">
        <f>MIN(F5:J5)</f>
        <v>37</v>
      </c>
      <c r="O5" s="1">
        <f>SMALL(F5:J5,2)</f>
        <v>43</v>
      </c>
      <c r="P5" s="1">
        <v>4</v>
      </c>
    </row>
    <row r="6" spans="1:16" ht="15">
      <c r="A6" s="34">
        <v>3</v>
      </c>
      <c r="B6" s="20">
        <v>26</v>
      </c>
      <c r="C6" s="1" t="s">
        <v>47</v>
      </c>
      <c r="D6" s="1" t="s">
        <v>89</v>
      </c>
      <c r="E6" s="1" t="s">
        <v>44</v>
      </c>
      <c r="F6" s="2"/>
      <c r="G6" s="2">
        <v>38</v>
      </c>
      <c r="H6" s="2"/>
      <c r="I6" s="2">
        <v>38</v>
      </c>
      <c r="J6" s="2">
        <v>41</v>
      </c>
      <c r="K6" s="2">
        <v>-38</v>
      </c>
      <c r="L6" s="34">
        <f>SUM(F6:K6)</f>
        <v>79</v>
      </c>
      <c r="M6" s="35"/>
      <c r="N6" s="1">
        <f>MIN(F6:J6)</f>
        <v>38</v>
      </c>
      <c r="O6" s="1">
        <f>SMALL(F6:J6,2)</f>
        <v>38</v>
      </c>
      <c r="P6" s="1">
        <v>5</v>
      </c>
    </row>
    <row r="7" spans="1:16" ht="15">
      <c r="A7" s="34">
        <v>5</v>
      </c>
      <c r="B7" s="20">
        <v>65</v>
      </c>
      <c r="C7" s="18" t="s">
        <v>58</v>
      </c>
      <c r="D7" s="18" t="s">
        <v>74</v>
      </c>
      <c r="E7" s="18" t="s">
        <v>44</v>
      </c>
      <c r="F7" s="2"/>
      <c r="G7" s="2">
        <v>39</v>
      </c>
      <c r="H7" s="2"/>
      <c r="I7" s="2"/>
      <c r="J7" s="2">
        <v>40</v>
      </c>
      <c r="K7" s="2"/>
      <c r="L7" s="34">
        <f>SUM(F7:K7)</f>
        <v>79</v>
      </c>
      <c r="M7" s="35"/>
      <c r="N7" s="1">
        <f>MIN(F7:J7)</f>
        <v>39</v>
      </c>
      <c r="O7" s="1">
        <f>SMALL(F7:J7,2)</f>
        <v>40</v>
      </c>
      <c r="P7" s="1">
        <v>1</v>
      </c>
    </row>
    <row r="8" spans="1:16" ht="15">
      <c r="A8" s="34">
        <v>6</v>
      </c>
      <c r="B8" s="20">
        <v>34</v>
      </c>
      <c r="C8" s="18" t="s">
        <v>47</v>
      </c>
      <c r="D8" s="18" t="s">
        <v>112</v>
      </c>
      <c r="E8" s="18" t="s">
        <v>44</v>
      </c>
      <c r="F8" s="2"/>
      <c r="G8" s="2">
        <v>37</v>
      </c>
      <c r="H8" s="2"/>
      <c r="I8" s="2"/>
      <c r="J8" s="2">
        <v>39</v>
      </c>
      <c r="K8" s="2"/>
      <c r="L8" s="34">
        <f>SUM(F8:K8)</f>
        <v>76</v>
      </c>
      <c r="M8" s="35"/>
      <c r="N8" s="1">
        <f>MIN(F8:J8)</f>
        <v>37</v>
      </c>
      <c r="O8" s="1">
        <f>SMALL(F8:J8,2)</f>
        <v>39</v>
      </c>
      <c r="P8" s="1">
        <v>9</v>
      </c>
    </row>
    <row r="9" spans="1:16" ht="15">
      <c r="A9" s="34">
        <v>7</v>
      </c>
      <c r="B9" s="20">
        <v>35</v>
      </c>
      <c r="C9" s="18" t="s">
        <v>25</v>
      </c>
      <c r="D9" s="18" t="s">
        <v>88</v>
      </c>
      <c r="E9" s="18" t="s">
        <v>34</v>
      </c>
      <c r="F9" s="2"/>
      <c r="G9" s="2" t="s">
        <v>162</v>
      </c>
      <c r="H9" s="2"/>
      <c r="I9" s="2">
        <v>39</v>
      </c>
      <c r="J9" s="2"/>
      <c r="K9" s="2"/>
      <c r="L9" s="34">
        <f>SUM(F9:K9)</f>
        <v>39</v>
      </c>
      <c r="M9" s="35"/>
      <c r="N9" s="1">
        <f>MIN(F9:J9)</f>
        <v>39</v>
      </c>
      <c r="O9" s="1" t="e">
        <f>SMALL(F9:J9,2)</f>
        <v>#NUM!</v>
      </c>
      <c r="P9" s="1">
        <v>17</v>
      </c>
    </row>
    <row r="10" spans="1:16" ht="15">
      <c r="A10" s="34">
        <v>8</v>
      </c>
      <c r="B10" s="20">
        <v>74</v>
      </c>
      <c r="C10" s="18" t="s">
        <v>90</v>
      </c>
      <c r="D10" s="18" t="s">
        <v>196</v>
      </c>
      <c r="E10" s="18" t="s">
        <v>9</v>
      </c>
      <c r="F10" s="2"/>
      <c r="G10" s="2"/>
      <c r="H10" s="2" t="s">
        <v>162</v>
      </c>
      <c r="I10" s="2"/>
      <c r="J10" s="2">
        <v>38</v>
      </c>
      <c r="K10" s="2"/>
      <c r="L10" s="34">
        <f>SUM(F10:K10)</f>
        <v>38</v>
      </c>
      <c r="M10" s="35"/>
      <c r="N10" s="1">
        <f>MIN(F10:J10)</f>
        <v>38</v>
      </c>
      <c r="O10" s="1" t="e">
        <f>SMALL(F10:J10,2)</f>
        <v>#NUM!</v>
      </c>
      <c r="P10" s="1">
        <v>3</v>
      </c>
    </row>
    <row r="11" spans="1:16" ht="15">
      <c r="A11" s="34">
        <v>9</v>
      </c>
      <c r="B11" s="20">
        <v>31</v>
      </c>
      <c r="C11" s="1" t="s">
        <v>90</v>
      </c>
      <c r="D11" s="1" t="s">
        <v>4</v>
      </c>
      <c r="E11" s="1" t="s">
        <v>44</v>
      </c>
      <c r="F11" s="2"/>
      <c r="G11" s="2"/>
      <c r="H11" s="2" t="s">
        <v>162</v>
      </c>
      <c r="I11" s="2"/>
      <c r="J11" s="2">
        <v>37</v>
      </c>
      <c r="K11" s="2"/>
      <c r="L11" s="34">
        <f>SUM(F11:K11)</f>
        <v>37</v>
      </c>
      <c r="M11" s="35"/>
      <c r="N11" s="1">
        <f>MIN(F11:J11)</f>
        <v>37</v>
      </c>
      <c r="O11" s="1" t="e">
        <f>SMALL(F11:J11,2)</f>
        <v>#NUM!</v>
      </c>
      <c r="P11" s="1">
        <v>8</v>
      </c>
    </row>
    <row r="15" spans="6:10" ht="15">
      <c r="F15" s="36">
        <f>COUNTIF(F4:F14,"&gt;0")</f>
        <v>0</v>
      </c>
      <c r="G15" s="36">
        <f>COUNTIF(G4:G14,"&gt;0")</f>
        <v>4</v>
      </c>
      <c r="H15" s="36">
        <f>COUNTIF(H4:H14,"&gt;0")</f>
        <v>0</v>
      </c>
      <c r="I15" s="36">
        <f>COUNTIF(I4:I14,"&gt;0")</f>
        <v>4</v>
      </c>
      <c r="J15" s="36">
        <f>COUNTIF(J4:J14,"&gt;0")</f>
        <v>6</v>
      </c>
    </row>
    <row r="17" ht="15">
      <c r="B17" s="1" t="s">
        <v>186</v>
      </c>
    </row>
    <row r="18" ht="15">
      <c r="B18" s="1" t="s">
        <v>187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7.28125" style="1" customWidth="1"/>
    <col min="6" max="6" width="12.421875" style="1" customWidth="1"/>
    <col min="7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.75" customHeight="1">
      <c r="B1" s="37" t="s">
        <v>180</v>
      </c>
      <c r="C1" s="37"/>
      <c r="D1" s="37"/>
      <c r="E1" s="37"/>
      <c r="F1" s="24" t="str">
        <f>Cadetti!E1</f>
        <v>Uppdaterad 2010-09-22</v>
      </c>
    </row>
    <row r="2" spans="1:13" ht="15">
      <c r="A2" s="10" t="s">
        <v>163</v>
      </c>
      <c r="B2" s="10" t="s">
        <v>0</v>
      </c>
      <c r="C2" s="11" t="s">
        <v>1</v>
      </c>
      <c r="D2" s="11" t="s">
        <v>2</v>
      </c>
      <c r="E2" s="11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1:13" ht="15">
      <c r="A3" s="10"/>
      <c r="B3" s="10">
        <v>2010</v>
      </c>
      <c r="C3" s="12"/>
      <c r="D3" s="12"/>
      <c r="E3" s="12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1:16" ht="15">
      <c r="A4" s="34">
        <v>1</v>
      </c>
      <c r="B4" s="20">
        <v>23</v>
      </c>
      <c r="C4" s="18" t="s">
        <v>78</v>
      </c>
      <c r="D4" s="18" t="s">
        <v>29</v>
      </c>
      <c r="E4" s="18" t="s">
        <v>9</v>
      </c>
      <c r="F4" s="2" t="s">
        <v>162</v>
      </c>
      <c r="G4" s="2">
        <v>39</v>
      </c>
      <c r="H4" s="2">
        <v>41</v>
      </c>
      <c r="I4" s="2">
        <v>41</v>
      </c>
      <c r="J4" s="2">
        <f>IF(M4&gt;1,43-M4,"")</f>
        <v>41</v>
      </c>
      <c r="K4" s="2">
        <v>-39</v>
      </c>
      <c r="L4" s="34">
        <f>SUM(F4:K4)</f>
        <v>123</v>
      </c>
      <c r="M4" s="35">
        <v>2</v>
      </c>
      <c r="N4" s="1">
        <f>MIN(F4:J4)</f>
        <v>39</v>
      </c>
      <c r="O4" s="1">
        <f>SMALL(F4:J4,2)</f>
        <v>41</v>
      </c>
      <c r="P4" s="1">
        <v>3</v>
      </c>
    </row>
    <row r="5" spans="1:16" ht="15">
      <c r="A5" s="34">
        <v>2</v>
      </c>
      <c r="B5" s="20">
        <v>30</v>
      </c>
      <c r="C5" s="18" t="s">
        <v>81</v>
      </c>
      <c r="D5" s="18" t="s">
        <v>84</v>
      </c>
      <c r="E5" s="18" t="s">
        <v>51</v>
      </c>
      <c r="F5" s="2"/>
      <c r="G5" s="2">
        <v>38</v>
      </c>
      <c r="H5" s="2">
        <v>38</v>
      </c>
      <c r="I5" s="2">
        <v>39</v>
      </c>
      <c r="J5" s="2">
        <f>IF(M5&gt;1,43-M5,"")</f>
      </c>
      <c r="K5" s="2"/>
      <c r="L5" s="34">
        <f>SUM(F5:K5)</f>
        <v>115</v>
      </c>
      <c r="M5" s="35"/>
      <c r="N5" s="1">
        <f>MIN(F5:J5)</f>
        <v>38</v>
      </c>
      <c r="O5" s="1">
        <f>SMALL(F5:J5,2)</f>
        <v>38</v>
      </c>
      <c r="P5" s="1">
        <v>8</v>
      </c>
    </row>
    <row r="6" spans="1:16" ht="15">
      <c r="A6" s="34">
        <v>3</v>
      </c>
      <c r="B6" s="20">
        <v>26</v>
      </c>
      <c r="C6" s="18" t="s">
        <v>72</v>
      </c>
      <c r="D6" s="18" t="s">
        <v>62</v>
      </c>
      <c r="E6" s="18" t="s">
        <v>51</v>
      </c>
      <c r="F6" s="2"/>
      <c r="G6" s="2">
        <v>35</v>
      </c>
      <c r="H6" s="2">
        <v>39</v>
      </c>
      <c r="I6" s="2">
        <v>37</v>
      </c>
      <c r="J6" s="2">
        <f>IF(M6&gt;1,43-M6,"")</f>
        <v>37</v>
      </c>
      <c r="K6" s="2">
        <v>-35</v>
      </c>
      <c r="L6" s="34">
        <f>SUM(F6:K6)</f>
        <v>113</v>
      </c>
      <c r="M6" s="35">
        <v>6</v>
      </c>
      <c r="N6" s="1">
        <f>MIN(F6:J6)</f>
        <v>35</v>
      </c>
      <c r="O6" s="1">
        <f>SMALL(F6:J6,2)</f>
        <v>37</v>
      </c>
      <c r="P6" s="1">
        <v>7</v>
      </c>
    </row>
    <row r="7" spans="1:16" ht="15">
      <c r="A7" s="34">
        <v>4</v>
      </c>
      <c r="B7" s="20">
        <v>27</v>
      </c>
      <c r="C7" s="18" t="s">
        <v>82</v>
      </c>
      <c r="D7" s="18" t="s">
        <v>83</v>
      </c>
      <c r="E7" s="18" t="s">
        <v>44</v>
      </c>
      <c r="F7" s="2"/>
      <c r="G7" s="2">
        <v>36</v>
      </c>
      <c r="H7" s="2"/>
      <c r="I7" s="2">
        <v>36</v>
      </c>
      <c r="J7" s="2">
        <f>IF(M7&gt;1,43-M7,"")</f>
        <v>39</v>
      </c>
      <c r="K7" s="2"/>
      <c r="L7" s="34">
        <f>SUM(F7:K7)</f>
        <v>111</v>
      </c>
      <c r="M7" s="35">
        <v>4</v>
      </c>
      <c r="N7" s="1">
        <f>MIN(F7:J7)</f>
        <v>36</v>
      </c>
      <c r="O7" s="1">
        <f>SMALL(F7:J7,2)</f>
        <v>36</v>
      </c>
      <c r="P7" s="1">
        <v>6</v>
      </c>
    </row>
    <row r="8" spans="1:16" ht="15">
      <c r="A8" s="34">
        <v>5</v>
      </c>
      <c r="B8" s="20">
        <v>83</v>
      </c>
      <c r="C8" s="18" t="s">
        <v>170</v>
      </c>
      <c r="D8" s="18" t="s">
        <v>171</v>
      </c>
      <c r="E8" s="18" t="s">
        <v>9</v>
      </c>
      <c r="F8" s="2"/>
      <c r="G8" s="2"/>
      <c r="H8" s="2">
        <v>37</v>
      </c>
      <c r="I8" s="2">
        <v>35</v>
      </c>
      <c r="J8" s="2">
        <f>IF(M8&gt;1,43-M8,"")</f>
        <v>34</v>
      </c>
      <c r="K8" s="2"/>
      <c r="L8" s="34">
        <f>SUM(F8:K8)</f>
        <v>106</v>
      </c>
      <c r="M8" s="35">
        <v>9</v>
      </c>
      <c r="N8" s="1">
        <f>MIN(F8:J8)</f>
        <v>34</v>
      </c>
      <c r="O8" s="1">
        <f>SMALL(F8:J8,2)</f>
        <v>35</v>
      </c>
      <c r="P8" s="1">
        <v>9</v>
      </c>
    </row>
    <row r="9" spans="1:16" ht="15">
      <c r="A9" s="34">
        <v>6</v>
      </c>
      <c r="B9" s="20">
        <v>82</v>
      </c>
      <c r="C9" s="18" t="s">
        <v>73</v>
      </c>
      <c r="D9" s="18" t="s">
        <v>172</v>
      </c>
      <c r="E9" s="18" t="s">
        <v>9</v>
      </c>
      <c r="F9" s="2"/>
      <c r="G9" s="2"/>
      <c r="H9" s="2">
        <v>36</v>
      </c>
      <c r="I9" s="2">
        <v>34</v>
      </c>
      <c r="J9" s="2">
        <f>IF(M9&gt;1,43-M9,"")</f>
        <v>35</v>
      </c>
      <c r="K9" s="2"/>
      <c r="L9" s="34">
        <f>SUM(F9:K9)</f>
        <v>105</v>
      </c>
      <c r="M9" s="35">
        <v>8</v>
      </c>
      <c r="N9" s="1">
        <f>MIN(F9:J9)</f>
        <v>34</v>
      </c>
      <c r="O9" s="1">
        <f>SMALL(F9:J9,2)</f>
        <v>35</v>
      </c>
      <c r="P9" s="1">
        <v>17</v>
      </c>
    </row>
    <row r="10" spans="1:16" ht="15">
      <c r="A10" s="34">
        <v>7</v>
      </c>
      <c r="B10" s="20">
        <v>24</v>
      </c>
      <c r="C10" s="18" t="s">
        <v>70</v>
      </c>
      <c r="D10" s="18" t="s">
        <v>71</v>
      </c>
      <c r="E10" s="18" t="s">
        <v>9</v>
      </c>
      <c r="F10" s="2"/>
      <c r="G10" s="2">
        <v>41</v>
      </c>
      <c r="H10" s="2"/>
      <c r="I10" s="2"/>
      <c r="J10" s="2">
        <v>43</v>
      </c>
      <c r="K10" s="2"/>
      <c r="L10" s="34">
        <f>SUM(F10:K10)</f>
        <v>84</v>
      </c>
      <c r="M10" s="35"/>
      <c r="N10" s="1">
        <f>MIN(F10:J10)</f>
        <v>41</v>
      </c>
      <c r="O10" s="1">
        <f>SMALL(F10:J10,2)</f>
        <v>43</v>
      </c>
      <c r="P10" s="1">
        <v>4</v>
      </c>
    </row>
    <row r="11" spans="1:16" ht="15">
      <c r="A11" s="34">
        <v>8</v>
      </c>
      <c r="B11" s="20">
        <v>25</v>
      </c>
      <c r="C11" s="18" t="s">
        <v>80</v>
      </c>
      <c r="D11" s="18" t="s">
        <v>95</v>
      </c>
      <c r="E11" s="18" t="s">
        <v>44</v>
      </c>
      <c r="F11" s="2"/>
      <c r="G11" s="2">
        <v>37</v>
      </c>
      <c r="H11" s="2"/>
      <c r="I11" s="2">
        <v>38</v>
      </c>
      <c r="J11" s="2">
        <f>IF(M11&gt;1,43-M11,"")</f>
      </c>
      <c r="K11" s="2"/>
      <c r="L11" s="34">
        <f>SUM(F11:K11)</f>
        <v>75</v>
      </c>
      <c r="M11" s="35"/>
      <c r="N11" s="1">
        <f>MIN(F11:J11)</f>
        <v>37</v>
      </c>
      <c r="O11" s="1">
        <f>SMALL(F11:J11,2)</f>
        <v>38</v>
      </c>
      <c r="P11" s="1">
        <v>5</v>
      </c>
    </row>
    <row r="12" spans="1:16" ht="15">
      <c r="A12" s="34">
        <v>9</v>
      </c>
      <c r="B12" s="20">
        <v>21</v>
      </c>
      <c r="C12" s="18" t="s">
        <v>80</v>
      </c>
      <c r="D12" s="18" t="s">
        <v>85</v>
      </c>
      <c r="E12" s="18" t="s">
        <v>9</v>
      </c>
      <c r="F12" s="2"/>
      <c r="G12" s="2"/>
      <c r="H12" s="2"/>
      <c r="I12" s="2"/>
      <c r="J12" s="2">
        <f>IF(M12&gt;1,43-M12,"")</f>
        <v>40</v>
      </c>
      <c r="K12" s="2"/>
      <c r="L12" s="34">
        <f>SUM(F12:K12)</f>
        <v>40</v>
      </c>
      <c r="M12" s="35">
        <v>3</v>
      </c>
      <c r="N12" s="1">
        <f>MIN(F12:J12)</f>
        <v>40</v>
      </c>
      <c r="O12" s="1" t="e">
        <f>SMALL(F12:J12,2)</f>
        <v>#NUM!</v>
      </c>
      <c r="P12" s="1">
        <v>2</v>
      </c>
    </row>
    <row r="13" spans="1:16" ht="15">
      <c r="A13" s="34">
        <v>10</v>
      </c>
      <c r="B13" s="20">
        <v>66</v>
      </c>
      <c r="C13" s="18" t="s">
        <v>114</v>
      </c>
      <c r="D13" s="18" t="s">
        <v>113</v>
      </c>
      <c r="E13" s="18" t="s">
        <v>44</v>
      </c>
      <c r="F13" s="2"/>
      <c r="G13" s="2"/>
      <c r="H13" s="2"/>
      <c r="I13" s="2"/>
      <c r="J13" s="2">
        <f>IF(M13&gt;1,43-M13,"")</f>
        <v>38</v>
      </c>
      <c r="K13" s="2"/>
      <c r="L13" s="34">
        <f>SUM(F13:K13)</f>
        <v>38</v>
      </c>
      <c r="M13" s="35">
        <v>5</v>
      </c>
      <c r="N13" s="1">
        <f>MIN(F13:J13)</f>
        <v>38</v>
      </c>
      <c r="O13" s="1" t="e">
        <f>SMALL(F13:J13,2)</f>
        <v>#NUM!</v>
      </c>
      <c r="P13" s="1">
        <v>14</v>
      </c>
    </row>
    <row r="14" spans="1:16" ht="15.75" customHeight="1">
      <c r="A14" s="34">
        <v>11</v>
      </c>
      <c r="B14" s="20">
        <v>34</v>
      </c>
      <c r="C14" s="18" t="s">
        <v>197</v>
      </c>
      <c r="D14" s="18" t="s">
        <v>198</v>
      </c>
      <c r="E14" s="18" t="s">
        <v>44</v>
      </c>
      <c r="F14" s="2"/>
      <c r="G14" s="2"/>
      <c r="H14" s="2" t="s">
        <v>162</v>
      </c>
      <c r="I14" s="2"/>
      <c r="J14" s="2">
        <f>IF(M14&gt;1,43-M14,"")</f>
        <v>36</v>
      </c>
      <c r="K14" s="2"/>
      <c r="L14" s="34">
        <f>SUM(F14:K14)</f>
        <v>36</v>
      </c>
      <c r="M14" s="35">
        <v>7</v>
      </c>
      <c r="N14" s="1">
        <f>MIN(F14:J14)</f>
        <v>36</v>
      </c>
      <c r="O14" s="1" t="e">
        <f>SMALL(F14:J14,2)</f>
        <v>#NUM!</v>
      </c>
      <c r="P14" s="1">
        <v>1</v>
      </c>
    </row>
    <row r="15" spans="6:10" ht="15">
      <c r="F15" s="18"/>
      <c r="H15" s="2">
        <f>IF(M15&gt;1,41-M15,"")</f>
      </c>
      <c r="J15" s="2">
        <f>IF(M15&gt;1,43-M15,"")</f>
      </c>
    </row>
    <row r="16" ht="15">
      <c r="F16" s="18"/>
    </row>
    <row r="19" spans="6:10" ht="15">
      <c r="F19" s="36">
        <f>COUNTIF(F4:F18,"&gt;0")</f>
        <v>0</v>
      </c>
      <c r="G19" s="36">
        <f>COUNTIF(G4:G18,"&gt;0")</f>
        <v>6</v>
      </c>
      <c r="H19" s="36">
        <f>COUNTIF(H4:H18,"&gt;0")</f>
        <v>5</v>
      </c>
      <c r="I19" s="36">
        <f>COUNTIF(I4:I18,"&gt;0")</f>
        <v>7</v>
      </c>
      <c r="J19" s="36">
        <f>COUNTIF(J4:J18,"&gt;0")</f>
        <v>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9" width="9.140625" style="1" customWidth="1"/>
    <col min="10" max="10" width="11.8515625" style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5" ht="15">
      <c r="B1" s="37" t="s">
        <v>158</v>
      </c>
      <c r="C1" s="37"/>
      <c r="D1" s="37"/>
      <c r="E1" s="37"/>
    </row>
    <row r="2" spans="2:13" ht="15">
      <c r="B2" s="9" t="s">
        <v>0</v>
      </c>
      <c r="C2" s="16" t="s">
        <v>1</v>
      </c>
      <c r="D2" s="16" t="s">
        <v>2</v>
      </c>
      <c r="E2" s="16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2:13" ht="15">
      <c r="B3" s="9">
        <v>2010</v>
      </c>
      <c r="C3" s="17"/>
      <c r="D3" s="17"/>
      <c r="E3" s="17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2:16" ht="15">
      <c r="B4" s="20">
        <v>51</v>
      </c>
      <c r="C4" s="18" t="s">
        <v>21</v>
      </c>
      <c r="D4" s="18" t="s">
        <v>69</v>
      </c>
      <c r="E4" s="19" t="s">
        <v>68</v>
      </c>
      <c r="F4" s="2"/>
      <c r="G4" s="2"/>
      <c r="H4" s="2"/>
      <c r="I4" s="2"/>
      <c r="J4" s="2"/>
      <c r="K4" s="2"/>
      <c r="L4" s="34">
        <f>SUM(F4:K4)</f>
        <v>0</v>
      </c>
      <c r="M4" s="35"/>
      <c r="N4" s="1">
        <f>MIN(F4:J4)</f>
        <v>0</v>
      </c>
      <c r="O4" s="1" t="e">
        <f>SMALL(F4:J4,2)</f>
        <v>#NUM!</v>
      </c>
      <c r="P4" s="1">
        <v>1</v>
      </c>
    </row>
    <row r="5" spans="2:16" ht="15">
      <c r="B5" s="20">
        <v>65</v>
      </c>
      <c r="C5" s="18" t="s">
        <v>21</v>
      </c>
      <c r="D5" s="18" t="s">
        <v>22</v>
      </c>
      <c r="E5" s="19" t="s">
        <v>23</v>
      </c>
      <c r="F5" s="2">
        <f>IF(M5&gt;1,41-M5,"")</f>
      </c>
      <c r="G5" s="2"/>
      <c r="H5" s="2"/>
      <c r="I5" s="2"/>
      <c r="J5" s="2"/>
      <c r="K5" s="2"/>
      <c r="L5" s="34">
        <f>SUM(F5:K5)</f>
        <v>0</v>
      </c>
      <c r="M5" s="35"/>
      <c r="N5" s="1">
        <f>MIN(F5:J5)</f>
        <v>0</v>
      </c>
      <c r="O5" s="1" t="e">
        <f>SMALL(F5:J5,2)</f>
        <v>#NUM!</v>
      </c>
      <c r="P5" s="1">
        <v>2</v>
      </c>
    </row>
    <row r="6" spans="2:16" ht="17.25" customHeight="1">
      <c r="B6" s="20">
        <v>85</v>
      </c>
      <c r="C6" s="18" t="s">
        <v>7</v>
      </c>
      <c r="D6" s="18" t="s">
        <v>8</v>
      </c>
      <c r="E6" s="19" t="s">
        <v>9</v>
      </c>
      <c r="F6" s="2">
        <f>IF(M6&gt;1,41-M6,"")</f>
      </c>
      <c r="G6" s="2"/>
      <c r="H6" s="2"/>
      <c r="I6" s="2"/>
      <c r="J6" s="2"/>
      <c r="K6" s="2"/>
      <c r="L6" s="34">
        <f>SUM(F6:K6)</f>
        <v>0</v>
      </c>
      <c r="M6" s="35"/>
      <c r="N6" s="1">
        <f>MIN(F6:J6)</f>
        <v>0</v>
      </c>
      <c r="O6" s="1" t="e">
        <f>SMALL(F6:J6,2)</f>
        <v>#NUM!</v>
      </c>
      <c r="P6" s="1">
        <v>3</v>
      </c>
    </row>
    <row r="10" spans="6:10" ht="15">
      <c r="F10" s="36">
        <f>COUNTIF(F4:F9,"&gt;0")</f>
        <v>0</v>
      </c>
      <c r="G10" s="36">
        <f>COUNTIF(G4:G9,"&gt;0")</f>
        <v>0</v>
      </c>
      <c r="H10" s="36">
        <f>COUNTIF(H4:H9,"&gt;0")</f>
        <v>0</v>
      </c>
      <c r="I10" s="36">
        <f>COUNTIF(I4:I9,"&gt;0")</f>
        <v>0</v>
      </c>
      <c r="J10" s="36">
        <f>COUNTIF(J4:J9,"&gt;0")</f>
        <v>0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" customWidth="1"/>
    <col min="7" max="7" width="8.57421875" style="1" customWidth="1"/>
    <col min="8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7" t="s">
        <v>159</v>
      </c>
      <c r="C1" s="37"/>
      <c r="D1" s="37"/>
      <c r="E1" s="37"/>
      <c r="F1" s="24" t="str">
        <f>Cadetti!E1</f>
        <v>Uppdaterad 2010-09-22</v>
      </c>
    </row>
    <row r="2" spans="2:13" ht="15">
      <c r="B2" s="9" t="s">
        <v>0</v>
      </c>
      <c r="C2" s="16" t="s">
        <v>1</v>
      </c>
      <c r="D2" s="16" t="s">
        <v>2</v>
      </c>
      <c r="E2" s="16" t="s">
        <v>3</v>
      </c>
      <c r="F2" s="32" t="s">
        <v>153</v>
      </c>
      <c r="G2" s="32" t="s">
        <v>154</v>
      </c>
      <c r="H2" s="32" t="s">
        <v>157</v>
      </c>
      <c r="I2" s="32" t="s">
        <v>182</v>
      </c>
      <c r="J2" s="32" t="s">
        <v>181</v>
      </c>
      <c r="K2" s="32" t="s">
        <v>155</v>
      </c>
      <c r="L2" s="32" t="s">
        <v>156</v>
      </c>
      <c r="M2" s="32"/>
    </row>
    <row r="3" spans="2:13" ht="15">
      <c r="B3" s="9">
        <v>2010</v>
      </c>
      <c r="C3" s="17"/>
      <c r="D3" s="17"/>
      <c r="E3" s="17"/>
      <c r="F3" s="33">
        <v>40334</v>
      </c>
      <c r="G3" s="33">
        <v>40348</v>
      </c>
      <c r="H3" s="33">
        <v>40404</v>
      </c>
      <c r="I3" s="33">
        <v>40411</v>
      </c>
      <c r="J3" s="33">
        <v>40425</v>
      </c>
      <c r="K3" s="33"/>
      <c r="L3" s="32"/>
      <c r="M3" s="32"/>
    </row>
    <row r="4" spans="2:16" ht="15">
      <c r="B4" s="20">
        <v>35</v>
      </c>
      <c r="C4" s="18" t="s">
        <v>13</v>
      </c>
      <c r="D4" s="18" t="s">
        <v>31</v>
      </c>
      <c r="E4" s="18" t="s">
        <v>5</v>
      </c>
      <c r="F4" s="2"/>
      <c r="G4" s="2"/>
      <c r="H4" s="2"/>
      <c r="I4" s="2"/>
      <c r="J4" s="2"/>
      <c r="K4" s="2"/>
      <c r="L4" s="34">
        <f>SUM(F4:K4)</f>
        <v>0</v>
      </c>
      <c r="M4" s="35"/>
      <c r="N4" s="1">
        <f>MIN(F4:J4)</f>
        <v>0</v>
      </c>
      <c r="O4" s="1" t="e">
        <f>SMALL(F4:J4,2)</f>
        <v>#NUM!</v>
      </c>
      <c r="P4" s="1">
        <v>1</v>
      </c>
    </row>
    <row r="5" spans="2:16" ht="15">
      <c r="B5" s="20">
        <v>36</v>
      </c>
      <c r="C5" s="18" t="s">
        <v>45</v>
      </c>
      <c r="D5" s="18" t="s">
        <v>26</v>
      </c>
      <c r="E5" s="18" t="s">
        <v>5</v>
      </c>
      <c r="F5" s="2"/>
      <c r="G5" s="2"/>
      <c r="H5" s="2"/>
      <c r="I5" s="2"/>
      <c r="J5" s="2"/>
      <c r="K5" s="2"/>
      <c r="L5" s="34">
        <f>SUM(F5:K5)</f>
        <v>0</v>
      </c>
      <c r="M5" s="35"/>
      <c r="N5" s="1">
        <f>MIN(F5:J5)</f>
        <v>0</v>
      </c>
      <c r="O5" s="1" t="e">
        <f>SMALL(F5:J5,2)</f>
        <v>#NUM!</v>
      </c>
      <c r="P5" s="1">
        <v>2</v>
      </c>
    </row>
    <row r="6" spans="2:16" ht="15">
      <c r="B6" s="20">
        <v>51</v>
      </c>
      <c r="C6" s="18" t="s">
        <v>52</v>
      </c>
      <c r="D6" s="18" t="s">
        <v>53</v>
      </c>
      <c r="E6" s="18" t="s">
        <v>12</v>
      </c>
      <c r="F6" s="2"/>
      <c r="G6" s="2"/>
      <c r="H6" s="2"/>
      <c r="I6" s="2"/>
      <c r="J6" s="2"/>
      <c r="K6" s="2"/>
      <c r="L6" s="34">
        <f>SUM(F6:K6)</f>
        <v>0</v>
      </c>
      <c r="M6" s="35"/>
      <c r="N6" s="1">
        <f>MIN(F6:J6)</f>
        <v>0</v>
      </c>
      <c r="O6" s="1" t="e">
        <f>SMALL(F6:J6,2)</f>
        <v>#NUM!</v>
      </c>
      <c r="P6" s="1">
        <v>3</v>
      </c>
    </row>
    <row r="7" spans="2:16" ht="15">
      <c r="B7" s="20">
        <v>52</v>
      </c>
      <c r="C7" s="18" t="s">
        <v>49</v>
      </c>
      <c r="D7" s="18" t="s">
        <v>11</v>
      </c>
      <c r="E7" s="18" t="s">
        <v>12</v>
      </c>
      <c r="F7" s="2"/>
      <c r="G7" s="2"/>
      <c r="H7" s="2"/>
      <c r="I7" s="2"/>
      <c r="J7" s="2"/>
      <c r="K7" s="2"/>
      <c r="L7" s="34">
        <f>SUM(F7:K7)</f>
        <v>0</v>
      </c>
      <c r="M7" s="35"/>
      <c r="N7" s="1">
        <f>MIN(F7:J7)</f>
        <v>0</v>
      </c>
      <c r="O7" s="1" t="e">
        <f>SMALL(F7:J7,2)</f>
        <v>#NUM!</v>
      </c>
      <c r="P7" s="1">
        <v>4</v>
      </c>
    </row>
    <row r="11" spans="6:10" ht="15">
      <c r="F11" s="36">
        <f>COUNTIF(F4:F10,"&gt;0")</f>
        <v>0</v>
      </c>
      <c r="G11" s="36">
        <f>COUNTIF(G4:G10,"&gt;0")</f>
        <v>0</v>
      </c>
      <c r="H11" s="36">
        <f>COUNTIF(H4:H10,"&gt;0")</f>
        <v>0</v>
      </c>
      <c r="I11" s="36">
        <f>COUNTIF(I4:I10,"&gt;0")</f>
        <v>0</v>
      </c>
      <c r="J11" s="36">
        <f>COUNTIF(J4:J10,"&gt;0")</f>
        <v>0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2007-08-25T15:10:49Z</cp:lastPrinted>
  <dcterms:created xsi:type="dcterms:W3CDTF">2006-10-22T15:14:24Z</dcterms:created>
  <dcterms:modified xsi:type="dcterms:W3CDTF">2010-09-22T19:58:25Z</dcterms:modified>
  <cp:category/>
  <cp:version/>
  <cp:contentType/>
  <cp:contentStatus/>
</cp:coreProperties>
</file>