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1"/>
  </bookViews>
  <sheets>
    <sheet name="Cadetti" sheetId="1" r:id="rId1"/>
    <sheet name="Micro" sheetId="2" r:id="rId2"/>
    <sheet name="Mini" sheetId="3" r:id="rId3"/>
    <sheet name="Yamaha" sheetId="4" r:id="rId4"/>
    <sheet name="Rotax Max Sp 2000" sheetId="5" r:id="rId5"/>
    <sheet name="KZ 2" sheetId="6" r:id="rId6"/>
  </sheets>
  <definedNames/>
  <calcPr fullCalcOnLoad="1"/>
</workbook>
</file>

<file path=xl/sharedStrings.xml><?xml version="1.0" encoding="utf-8"?>
<sst xmlns="http://schemas.openxmlformats.org/spreadsheetml/2006/main" count="836" uniqueCount="254">
  <si>
    <t>Start nr</t>
  </si>
  <si>
    <t>Förnamn</t>
  </si>
  <si>
    <t>Efternamn</t>
  </si>
  <si>
    <t>Klubb</t>
  </si>
  <si>
    <t>Karlsson</t>
  </si>
  <si>
    <t>Luleå MS</t>
  </si>
  <si>
    <t>Pontus</t>
  </si>
  <si>
    <t>Hoff</t>
  </si>
  <si>
    <t>Jämtlands MK</t>
  </si>
  <si>
    <t>Emil</t>
  </si>
  <si>
    <t>Söderlund</t>
  </si>
  <si>
    <t>Lycksele MK</t>
  </si>
  <si>
    <t>Richard</t>
  </si>
  <si>
    <t>Larsson</t>
  </si>
  <si>
    <t>Zacharias</t>
  </si>
  <si>
    <t>Ingerström</t>
  </si>
  <si>
    <t>Piteå MS</t>
  </si>
  <si>
    <t>Philip</t>
  </si>
  <si>
    <t>Bergman</t>
  </si>
  <si>
    <t>Anton</t>
  </si>
  <si>
    <t>Nygren</t>
  </si>
  <si>
    <t>Alexander</t>
  </si>
  <si>
    <t>Jonsson</t>
  </si>
  <si>
    <t>Ella</t>
  </si>
  <si>
    <t>Lindvall</t>
  </si>
  <si>
    <t>Jenny</t>
  </si>
  <si>
    <t>Umeå Ak</t>
  </si>
  <si>
    <t>Daniel</t>
  </si>
  <si>
    <t>Lindholm</t>
  </si>
  <si>
    <t>Skellefte MS</t>
  </si>
  <si>
    <t>Kim</t>
  </si>
  <si>
    <t>Hansson</t>
  </si>
  <si>
    <t>Frida</t>
  </si>
  <si>
    <t>Gradin</t>
  </si>
  <si>
    <t>Jessica</t>
  </si>
  <si>
    <t>Bäckman</t>
  </si>
  <si>
    <t>Simon</t>
  </si>
  <si>
    <t>Strömbäck</t>
  </si>
  <si>
    <t>Lindgren</t>
  </si>
  <si>
    <t>Teodor</t>
  </si>
  <si>
    <t>Morin</t>
  </si>
  <si>
    <t>Gabriel</t>
  </si>
  <si>
    <t>Sandberg</t>
  </si>
  <si>
    <t>Aspen KK</t>
  </si>
  <si>
    <t>Jonas</t>
  </si>
  <si>
    <t>Hedberg</t>
  </si>
  <si>
    <t>Eivind</t>
  </si>
  <si>
    <t>Solstad</t>
  </si>
  <si>
    <t>Alex</t>
  </si>
  <si>
    <t>Qvarnlöf</t>
  </si>
  <si>
    <t>Maxmillian</t>
  </si>
  <si>
    <t>Hiller</t>
  </si>
  <si>
    <t>Jacobsson</t>
  </si>
  <si>
    <t>Gudding</t>
  </si>
  <si>
    <t>Viktor</t>
  </si>
  <si>
    <t>Fredriksson</t>
  </si>
  <si>
    <t>VKRC Ö-vik</t>
  </si>
  <si>
    <t>Max</t>
  </si>
  <si>
    <t>Gustafsson</t>
  </si>
  <si>
    <t>Jonathan</t>
  </si>
  <si>
    <t>Arvidsson</t>
  </si>
  <si>
    <t>Umeå AK</t>
  </si>
  <si>
    <t xml:space="preserve">Andreas </t>
  </si>
  <si>
    <t>Hasselström</t>
  </si>
  <si>
    <t>Mattias</t>
  </si>
  <si>
    <t>Berglund</t>
  </si>
  <si>
    <t>Rebecca</t>
  </si>
  <si>
    <t>Renberg</t>
  </si>
  <si>
    <t>Carl</t>
  </si>
  <si>
    <t>Nordqvist</t>
  </si>
  <si>
    <t>Skellefteå MS</t>
  </si>
  <si>
    <t>Ebba</t>
  </si>
  <si>
    <t>Grandin</t>
  </si>
  <si>
    <t>Johan</t>
  </si>
  <si>
    <t>Niemi</t>
  </si>
  <si>
    <t>Ludvig</t>
  </si>
  <si>
    <t>Matilda</t>
  </si>
  <si>
    <t>Linus</t>
  </si>
  <si>
    <t>Burman</t>
  </si>
  <si>
    <t>Wennerström</t>
  </si>
  <si>
    <t>Rasmus</t>
  </si>
  <si>
    <t>Joel</t>
  </si>
  <si>
    <t>Edmark</t>
  </si>
  <si>
    <t>Robin</t>
  </si>
  <si>
    <t>Emilsson</t>
  </si>
  <si>
    <t>Linda</t>
  </si>
  <si>
    <t>Emma</t>
  </si>
  <si>
    <t>Louise</t>
  </si>
  <si>
    <t>Ulander</t>
  </si>
  <si>
    <t>Björn</t>
  </si>
  <si>
    <t>SMK Sundsvall</t>
  </si>
  <si>
    <t>Eddie</t>
  </si>
  <si>
    <t>Linn</t>
  </si>
  <si>
    <t>Alfred</t>
  </si>
  <si>
    <t>Juntikka</t>
  </si>
  <si>
    <t>William</t>
  </si>
  <si>
    <t>Press</t>
  </si>
  <si>
    <t>Lindfors</t>
  </si>
  <si>
    <t>Bergs MK</t>
  </si>
  <si>
    <t>Berg</t>
  </si>
  <si>
    <t>Johansson</t>
  </si>
  <si>
    <t>Lundahl</t>
  </si>
  <si>
    <t>Gustav</t>
  </si>
  <si>
    <t>Bergh</t>
  </si>
  <si>
    <t>Victor</t>
  </si>
  <si>
    <t>Martin</t>
  </si>
  <si>
    <t>Söderberg</t>
  </si>
  <si>
    <t>Bergqvist</t>
  </si>
  <si>
    <t>Svensson</t>
  </si>
  <si>
    <t>VKRC Örnsköldsvik</t>
  </si>
  <si>
    <t>Lundströmmer</t>
  </si>
  <si>
    <t>Tony</t>
  </si>
  <si>
    <t>Rudolfsson</t>
  </si>
  <si>
    <t>Jonatan</t>
  </si>
  <si>
    <t>Andreassen</t>
  </si>
  <si>
    <t>Oscar</t>
  </si>
  <si>
    <t>Lundin</t>
  </si>
  <si>
    <t>Johannes</t>
  </si>
  <si>
    <t>Filip</t>
  </si>
  <si>
    <t>Erik</t>
  </si>
  <si>
    <t>Tobias</t>
  </si>
  <si>
    <t>Holmgren</t>
  </si>
  <si>
    <t>Paul</t>
  </si>
  <si>
    <t>Bergström</t>
  </si>
  <si>
    <t>Marklund-Bäckström</t>
  </si>
  <si>
    <t>Ronnie</t>
  </si>
  <si>
    <t>Aspen AK</t>
  </si>
  <si>
    <t>Lisa</t>
  </si>
  <si>
    <t>Nolin</t>
  </si>
  <si>
    <t>Joakim</t>
  </si>
  <si>
    <t>Sahlin</t>
  </si>
  <si>
    <t>Signarsson</t>
  </si>
  <si>
    <t>Sandström</t>
  </si>
  <si>
    <t>Lide'n</t>
  </si>
  <si>
    <t>Jesper</t>
  </si>
  <si>
    <t>Cim</t>
  </si>
  <si>
    <t>Hermansson</t>
  </si>
  <si>
    <t>Dennis</t>
  </si>
  <si>
    <t>Karin</t>
  </si>
  <si>
    <t>Edlund</t>
  </si>
  <si>
    <t>Ida</t>
  </si>
  <si>
    <t>Radik</t>
  </si>
  <si>
    <t>Golubenko</t>
  </si>
  <si>
    <t>Dernstedt</t>
  </si>
  <si>
    <t>Emelie</t>
  </si>
  <si>
    <t>Moe</t>
  </si>
  <si>
    <t>Rönnlund</t>
  </si>
  <si>
    <t>Niklas</t>
  </si>
  <si>
    <t>Mikael</t>
  </si>
  <si>
    <t>Marcus</t>
  </si>
  <si>
    <t>Bite'n</t>
  </si>
  <si>
    <t>Tiger</t>
  </si>
  <si>
    <t>Per-Erik</t>
  </si>
  <si>
    <t>Nåsle'n</t>
  </si>
  <si>
    <t>Blomberg</t>
  </si>
  <si>
    <t>Fredrik</t>
  </si>
  <si>
    <t>Granlöf</t>
  </si>
  <si>
    <t>Göran</t>
  </si>
  <si>
    <t>Rustan</t>
  </si>
  <si>
    <t>Holm-Olson</t>
  </si>
  <si>
    <t>Frisk-Stålnacke</t>
  </si>
  <si>
    <t>Breding-Österholm</t>
  </si>
  <si>
    <t>Täljedal</t>
  </si>
  <si>
    <t>Lindqvist</t>
  </si>
  <si>
    <t>Peter</t>
  </si>
  <si>
    <t>Pokosta</t>
  </si>
  <si>
    <t>Klass</t>
  </si>
  <si>
    <t>Sp- 2000</t>
  </si>
  <si>
    <t>Andreas</t>
  </si>
  <si>
    <t>Lagerström</t>
  </si>
  <si>
    <t>Vännäs MK</t>
  </si>
  <si>
    <t xml:space="preserve">Andreassen </t>
  </si>
  <si>
    <t xml:space="preserve">Niklas </t>
  </si>
  <si>
    <t>Albin</t>
  </si>
  <si>
    <t>Gustavsson</t>
  </si>
  <si>
    <t>Elias</t>
  </si>
  <si>
    <t>Delsius</t>
  </si>
  <si>
    <t xml:space="preserve">Matthias </t>
  </si>
  <si>
    <t>Ola</t>
  </si>
  <si>
    <t>Ohlin</t>
  </si>
  <si>
    <t>Edström</t>
  </si>
  <si>
    <t>Elmeri</t>
  </si>
  <si>
    <t>Jänkälä</t>
  </si>
  <si>
    <t>Elliot</t>
  </si>
  <si>
    <t>Hellsten</t>
  </si>
  <si>
    <t>Leif Erik</t>
  </si>
  <si>
    <t>Skjevik</t>
  </si>
  <si>
    <t xml:space="preserve">Hans </t>
  </si>
  <si>
    <t>Petra</t>
  </si>
  <si>
    <t>Bredin</t>
  </si>
  <si>
    <t>Westermark</t>
  </si>
  <si>
    <t>Sjödin</t>
  </si>
  <si>
    <t xml:space="preserve">Per </t>
  </si>
  <si>
    <t>Viktoria</t>
  </si>
  <si>
    <t>Sparrman</t>
  </si>
  <si>
    <t>Norberg</t>
  </si>
  <si>
    <t>Cadetti Uppvisning Norrlandscupen 2008</t>
  </si>
  <si>
    <t>till</t>
  </si>
  <si>
    <t>Norrlandscupen 2008 Micro</t>
  </si>
  <si>
    <t>Norrlandscupen 2008 Mini</t>
  </si>
  <si>
    <t>Norrlandscupen 2008 Yamaha</t>
  </si>
  <si>
    <t>Norrlandscupen 2008 Sport 2000 / Rotax Max</t>
  </si>
  <si>
    <t>Byter Klass</t>
  </si>
  <si>
    <t>Jimmy</t>
  </si>
  <si>
    <t>Sören</t>
  </si>
  <si>
    <t xml:space="preserve">Jonathan </t>
  </si>
  <si>
    <t>Antal förare</t>
  </si>
  <si>
    <t xml:space="preserve">Caroline </t>
  </si>
  <si>
    <t xml:space="preserve">Julia </t>
  </si>
  <si>
    <t>Ryman</t>
  </si>
  <si>
    <t>Anna</t>
  </si>
  <si>
    <t>Axehult</t>
  </si>
  <si>
    <t>Wille</t>
  </si>
  <si>
    <t>Elin</t>
  </si>
  <si>
    <t>Åström</t>
  </si>
  <si>
    <t>Sebastian</t>
  </si>
  <si>
    <t>Adina</t>
  </si>
  <si>
    <t>Enqvist</t>
  </si>
  <si>
    <t xml:space="preserve">Melander </t>
  </si>
  <si>
    <t>Julia</t>
  </si>
  <si>
    <t>Waldestål</t>
  </si>
  <si>
    <t>Backtenam</t>
  </si>
  <si>
    <t>Rikard</t>
  </si>
  <si>
    <t>Nyström</t>
  </si>
  <si>
    <t>Mathias</t>
  </si>
  <si>
    <t>Manfred</t>
  </si>
  <si>
    <t>Jansson</t>
  </si>
  <si>
    <t>BMK</t>
  </si>
  <si>
    <t>JMK</t>
  </si>
  <si>
    <t>LMK</t>
  </si>
  <si>
    <t>SMS</t>
  </si>
  <si>
    <t>LMS</t>
  </si>
  <si>
    <t>PMS</t>
  </si>
  <si>
    <t>UAK</t>
  </si>
  <si>
    <t>Plac</t>
  </si>
  <si>
    <t>Avräk.</t>
  </si>
  <si>
    <t>Totalt</t>
  </si>
  <si>
    <t>X</t>
  </si>
  <si>
    <t/>
  </si>
  <si>
    <t>Hjalmarsson</t>
  </si>
  <si>
    <t>Oskar</t>
  </si>
  <si>
    <t>Strömberg</t>
  </si>
  <si>
    <t>Jon</t>
  </si>
  <si>
    <t>Fordal</t>
  </si>
  <si>
    <t>Lundgren</t>
  </si>
  <si>
    <t>Pettersson</t>
  </si>
  <si>
    <t>Ydfjärd</t>
  </si>
  <si>
    <t>Hampus</t>
  </si>
  <si>
    <t>Wänting</t>
  </si>
  <si>
    <t>Norrlandscupen 2008 KZ 2</t>
  </si>
  <si>
    <t>Noll</t>
  </si>
  <si>
    <t>Oliver</t>
  </si>
  <si>
    <t>Voulleerim</t>
  </si>
  <si>
    <t>Uppdaterad 2008-08-30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</si>
</sst>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3"/>
      <name val="Times New Roman"/>
      <family val="1"/>
    </font>
    <font>
      <sz val="11"/>
      <color indexed="13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7" borderId="0" xfId="0" applyFont="1" applyFill="1" applyAlignment="1">
      <alignment/>
    </xf>
    <xf numFmtId="0" fontId="1" fillId="0" borderId="0" xfId="0" applyFont="1" applyAlignment="1">
      <alignment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169" fontId="1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/>
    </xf>
    <xf numFmtId="16" fontId="11" fillId="9" borderId="0" xfId="0" applyNumberFormat="1" applyFont="1" applyFill="1" applyAlignment="1">
      <alignment horizontal="center"/>
    </xf>
    <xf numFmtId="16" fontId="12" fillId="9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7" borderId="0" xfId="0" applyFont="1" applyFill="1" applyAlignment="1">
      <alignment horizontal="left"/>
    </xf>
    <xf numFmtId="16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 topLeftCell="A1">
      <selection activeCell="A1" sqref="A1:D1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8" customWidth="1"/>
    <col min="5" max="5" width="13.140625" style="1" customWidth="1"/>
    <col min="6" max="11" width="9.140625" style="2" customWidth="1"/>
    <col min="12" max="16384" width="9.140625" style="1" customWidth="1"/>
  </cols>
  <sheetData>
    <row r="1" spans="1:6" ht="15">
      <c r="A1" s="52" t="s">
        <v>196</v>
      </c>
      <c r="B1" s="52"/>
      <c r="C1" s="52"/>
      <c r="D1" s="52"/>
      <c r="E1" s="24" t="s">
        <v>253</v>
      </c>
      <c r="F1" s="46"/>
    </row>
    <row r="2" spans="1:13" ht="15">
      <c r="A2" s="3" t="s">
        <v>0</v>
      </c>
      <c r="B2" s="4" t="s">
        <v>1</v>
      </c>
      <c r="C2" s="4" t="s">
        <v>2</v>
      </c>
      <c r="D2" s="5" t="s">
        <v>3</v>
      </c>
      <c r="E2" s="41" t="s">
        <v>229</v>
      </c>
      <c r="F2" s="41" t="s">
        <v>227</v>
      </c>
      <c r="G2" s="41" t="s">
        <v>228</v>
      </c>
      <c r="H2" s="41" t="s">
        <v>233</v>
      </c>
      <c r="I2" s="41" t="s">
        <v>231</v>
      </c>
      <c r="J2" s="41" t="s">
        <v>232</v>
      </c>
      <c r="K2" s="41" t="s">
        <v>230</v>
      </c>
      <c r="L2" s="41"/>
      <c r="M2" s="2"/>
    </row>
    <row r="3" spans="1:13" ht="15">
      <c r="A3" s="3">
        <v>2008</v>
      </c>
      <c r="B3" s="6"/>
      <c r="C3" s="6"/>
      <c r="D3" s="7"/>
      <c r="E3" s="42">
        <v>39233</v>
      </c>
      <c r="F3" s="42">
        <v>39247</v>
      </c>
      <c r="G3" s="42">
        <v>39248</v>
      </c>
      <c r="H3" s="42">
        <v>39261</v>
      </c>
      <c r="I3" s="42">
        <v>39317</v>
      </c>
      <c r="J3" s="42">
        <v>39318</v>
      </c>
      <c r="K3" s="42">
        <v>39324</v>
      </c>
      <c r="L3" s="42"/>
      <c r="M3" s="2"/>
    </row>
    <row r="4" spans="1:13" ht="15">
      <c r="A4" s="20">
        <v>21</v>
      </c>
      <c r="B4" s="18" t="s">
        <v>6</v>
      </c>
      <c r="C4" s="18" t="s">
        <v>13</v>
      </c>
      <c r="D4" s="19" t="s">
        <v>5</v>
      </c>
      <c r="E4" s="38"/>
      <c r="G4" s="2" t="s">
        <v>237</v>
      </c>
      <c r="H4" s="2" t="s">
        <v>237</v>
      </c>
      <c r="I4" s="2" t="s">
        <v>237</v>
      </c>
      <c r="J4" s="2" t="s">
        <v>237</v>
      </c>
      <c r="K4" s="2" t="s">
        <v>237</v>
      </c>
      <c r="L4" s="2"/>
      <c r="M4" s="2"/>
    </row>
    <row r="5" spans="1:13" ht="15">
      <c r="A5" s="20">
        <v>22</v>
      </c>
      <c r="B5" s="18" t="s">
        <v>9</v>
      </c>
      <c r="C5" s="18" t="s">
        <v>4</v>
      </c>
      <c r="D5" s="19" t="s">
        <v>90</v>
      </c>
      <c r="E5" s="38"/>
      <c r="L5" s="2"/>
      <c r="M5" s="2"/>
    </row>
    <row r="6" spans="1:13" ht="15">
      <c r="A6" s="20">
        <v>23</v>
      </c>
      <c r="B6" s="18" t="s">
        <v>6</v>
      </c>
      <c r="C6" s="18" t="s">
        <v>7</v>
      </c>
      <c r="D6" s="19" t="s">
        <v>8</v>
      </c>
      <c r="E6" s="38"/>
      <c r="L6" s="2"/>
      <c r="M6" s="2"/>
    </row>
    <row r="7" spans="1:13" ht="15">
      <c r="A7" s="20">
        <v>24</v>
      </c>
      <c r="B7" s="18" t="s">
        <v>175</v>
      </c>
      <c r="C7" s="18" t="s">
        <v>176</v>
      </c>
      <c r="D7" s="19" t="s">
        <v>98</v>
      </c>
      <c r="E7" s="38"/>
      <c r="F7" s="2" t="s">
        <v>237</v>
      </c>
      <c r="G7" s="2" t="s">
        <v>237</v>
      </c>
      <c r="L7" s="2"/>
      <c r="M7" s="2"/>
    </row>
    <row r="8" spans="1:13" ht="15">
      <c r="A8" s="20">
        <v>25</v>
      </c>
      <c r="B8" s="18" t="s">
        <v>17</v>
      </c>
      <c r="C8" s="18" t="s">
        <v>18</v>
      </c>
      <c r="D8" s="19" t="s">
        <v>16</v>
      </c>
      <c r="E8" s="38"/>
      <c r="L8" s="2"/>
      <c r="M8" s="2"/>
    </row>
    <row r="9" spans="1:13" ht="15">
      <c r="A9" s="20">
        <v>26</v>
      </c>
      <c r="B9" s="18" t="s">
        <v>27</v>
      </c>
      <c r="C9" s="18" t="s">
        <v>100</v>
      </c>
      <c r="D9" s="19" t="s">
        <v>98</v>
      </c>
      <c r="E9" s="2" t="s">
        <v>237</v>
      </c>
      <c r="F9" s="2" t="s">
        <v>237</v>
      </c>
      <c r="G9" s="2" t="s">
        <v>237</v>
      </c>
      <c r="H9" s="2" t="s">
        <v>237</v>
      </c>
      <c r="I9" s="2" t="s">
        <v>237</v>
      </c>
      <c r="J9" s="2" t="s">
        <v>237</v>
      </c>
      <c r="K9" s="2" t="s">
        <v>237</v>
      </c>
      <c r="L9" s="2"/>
      <c r="M9" s="2"/>
    </row>
    <row r="10" spans="1:13" ht="15">
      <c r="A10" s="20">
        <v>27</v>
      </c>
      <c r="B10" s="18" t="s">
        <v>19</v>
      </c>
      <c r="C10" s="18" t="s">
        <v>20</v>
      </c>
      <c r="D10" s="19" t="s">
        <v>16</v>
      </c>
      <c r="E10" s="38"/>
      <c r="L10" s="2"/>
      <c r="M10" s="2"/>
    </row>
    <row r="11" spans="1:13" ht="15">
      <c r="A11" s="20">
        <v>28</v>
      </c>
      <c r="B11" s="18" t="s">
        <v>181</v>
      </c>
      <c r="C11" s="18" t="s">
        <v>182</v>
      </c>
      <c r="D11" s="19" t="s">
        <v>43</v>
      </c>
      <c r="E11" s="38"/>
      <c r="L11" s="2"/>
      <c r="M11" s="2"/>
    </row>
    <row r="12" spans="1:13" ht="15">
      <c r="A12" s="20">
        <v>29</v>
      </c>
      <c r="B12" s="18" t="s">
        <v>36</v>
      </c>
      <c r="C12" s="18" t="s">
        <v>65</v>
      </c>
      <c r="D12" s="19" t="s">
        <v>16</v>
      </c>
      <c r="E12" s="38"/>
      <c r="J12" s="2" t="s">
        <v>237</v>
      </c>
      <c r="K12" s="2" t="s">
        <v>237</v>
      </c>
      <c r="L12" s="2"/>
      <c r="M12" s="2"/>
    </row>
    <row r="13" spans="1:13" ht="15">
      <c r="A13" s="20">
        <v>30</v>
      </c>
      <c r="B13" s="18" t="s">
        <v>23</v>
      </c>
      <c r="C13" s="18" t="s">
        <v>24</v>
      </c>
      <c r="D13" s="19" t="s">
        <v>5</v>
      </c>
      <c r="E13" s="38" t="s">
        <v>237</v>
      </c>
      <c r="H13" s="2" t="s">
        <v>237</v>
      </c>
      <c r="I13" s="2" t="s">
        <v>237</v>
      </c>
      <c r="J13" s="2" t="s">
        <v>237</v>
      </c>
      <c r="K13" s="2" t="s">
        <v>237</v>
      </c>
      <c r="L13" s="2"/>
      <c r="M13" s="2"/>
    </row>
    <row r="14" spans="1:13" ht="15">
      <c r="A14" s="20">
        <v>31</v>
      </c>
      <c r="B14" s="18" t="s">
        <v>19</v>
      </c>
      <c r="C14" s="18" t="s">
        <v>116</v>
      </c>
      <c r="D14" s="19" t="s">
        <v>26</v>
      </c>
      <c r="E14" s="38" t="s">
        <v>237</v>
      </c>
      <c r="F14" s="2" t="s">
        <v>237</v>
      </c>
      <c r="G14" s="2" t="s">
        <v>237</v>
      </c>
      <c r="H14" s="2" t="s">
        <v>237</v>
      </c>
      <c r="I14" s="2" t="s">
        <v>237</v>
      </c>
      <c r="J14" s="2" t="s">
        <v>237</v>
      </c>
      <c r="K14" s="2" t="s">
        <v>237</v>
      </c>
      <c r="L14" s="2"/>
      <c r="M14" s="2"/>
    </row>
    <row r="15" spans="1:13" ht="15">
      <c r="A15" s="20">
        <v>33</v>
      </c>
      <c r="B15" s="18" t="s">
        <v>225</v>
      </c>
      <c r="C15" s="18" t="s">
        <v>226</v>
      </c>
      <c r="D15" s="19" t="s">
        <v>11</v>
      </c>
      <c r="E15" s="38"/>
      <c r="L15" s="2"/>
      <c r="M15" s="2"/>
    </row>
    <row r="16" spans="1:13" ht="15">
      <c r="A16" s="20">
        <v>34</v>
      </c>
      <c r="B16" s="18" t="s">
        <v>183</v>
      </c>
      <c r="C16" s="18" t="s">
        <v>184</v>
      </c>
      <c r="D16" s="19" t="s">
        <v>16</v>
      </c>
      <c r="E16" s="38" t="s">
        <v>237</v>
      </c>
      <c r="L16" s="2"/>
      <c r="M16" s="2"/>
    </row>
    <row r="17" spans="1:13" ht="15">
      <c r="A17" s="20">
        <v>35</v>
      </c>
      <c r="B17" s="40" t="s">
        <v>207</v>
      </c>
      <c r="C17" s="18" t="s">
        <v>4</v>
      </c>
      <c r="D17" s="19" t="s">
        <v>5</v>
      </c>
      <c r="E17" s="38"/>
      <c r="L17" s="2"/>
      <c r="M17" s="2"/>
    </row>
    <row r="18" spans="1:13" ht="15">
      <c r="A18" s="20">
        <v>36</v>
      </c>
      <c r="B18" s="40" t="s">
        <v>213</v>
      </c>
      <c r="C18" s="18" t="s">
        <v>214</v>
      </c>
      <c r="D18" s="19" t="s">
        <v>56</v>
      </c>
      <c r="E18" s="38" t="s">
        <v>237</v>
      </c>
      <c r="F18" s="2" t="s">
        <v>237</v>
      </c>
      <c r="G18" s="2" t="s">
        <v>237</v>
      </c>
      <c r="H18" s="2" t="s">
        <v>237</v>
      </c>
      <c r="I18" s="2" t="s">
        <v>237</v>
      </c>
      <c r="J18" s="2" t="s">
        <v>237</v>
      </c>
      <c r="K18" s="2" t="s">
        <v>237</v>
      </c>
      <c r="L18" s="2"/>
      <c r="M18" s="2"/>
    </row>
    <row r="19" spans="1:13" ht="15">
      <c r="A19" s="20">
        <v>37</v>
      </c>
      <c r="B19" s="18" t="s">
        <v>205</v>
      </c>
      <c r="C19" s="18" t="s">
        <v>218</v>
      </c>
      <c r="D19" s="19" t="s">
        <v>16</v>
      </c>
      <c r="E19" s="38"/>
      <c r="F19" s="2" t="s">
        <v>237</v>
      </c>
      <c r="G19" s="2" t="s">
        <v>237</v>
      </c>
      <c r="I19" s="2" t="s">
        <v>237</v>
      </c>
      <c r="J19" s="2" t="s">
        <v>237</v>
      </c>
      <c r="K19" s="2" t="s">
        <v>237</v>
      </c>
      <c r="L19" s="2"/>
      <c r="M19" s="2"/>
    </row>
    <row r="20" spans="1:13" ht="15">
      <c r="A20" s="20">
        <v>38</v>
      </c>
      <c r="B20" s="18" t="s">
        <v>9</v>
      </c>
      <c r="C20" s="18" t="s">
        <v>10</v>
      </c>
      <c r="D20" s="19" t="s">
        <v>11</v>
      </c>
      <c r="E20" s="2"/>
      <c r="H20" s="2" t="s">
        <v>237</v>
      </c>
      <c r="I20" s="2" t="s">
        <v>237</v>
      </c>
      <c r="J20" s="2" t="s">
        <v>237</v>
      </c>
      <c r="K20" s="2" t="s">
        <v>237</v>
      </c>
      <c r="L20" s="2"/>
      <c r="M20" s="2"/>
    </row>
    <row r="21" spans="1:13" ht="15">
      <c r="A21" s="20">
        <v>39</v>
      </c>
      <c r="B21" s="18" t="s">
        <v>212</v>
      </c>
      <c r="C21" s="18" t="s">
        <v>22</v>
      </c>
      <c r="D21" s="19" t="s">
        <v>8</v>
      </c>
      <c r="E21" s="2"/>
      <c r="F21" s="2" t="s">
        <v>237</v>
      </c>
      <c r="G21" s="2" t="s">
        <v>237</v>
      </c>
      <c r="H21" s="2" t="s">
        <v>237</v>
      </c>
      <c r="I21" s="2" t="s">
        <v>237</v>
      </c>
      <c r="J21" s="2" t="s">
        <v>237</v>
      </c>
      <c r="K21" s="2" t="s">
        <v>237</v>
      </c>
      <c r="L21" s="2"/>
      <c r="M21" s="2"/>
    </row>
    <row r="22" spans="1:13" ht="15">
      <c r="A22" s="20">
        <v>40</v>
      </c>
      <c r="B22" s="18" t="s">
        <v>208</v>
      </c>
      <c r="C22" s="18" t="s">
        <v>209</v>
      </c>
      <c r="D22" s="19" t="s">
        <v>5</v>
      </c>
      <c r="E22" s="2"/>
      <c r="L22" s="2"/>
      <c r="M22" s="2"/>
    </row>
    <row r="23" spans="1:13" ht="15">
      <c r="A23" s="20">
        <v>41</v>
      </c>
      <c r="B23" s="18" t="s">
        <v>54</v>
      </c>
      <c r="C23" s="18" t="s">
        <v>244</v>
      </c>
      <c r="D23" s="19" t="s">
        <v>16</v>
      </c>
      <c r="E23" s="2"/>
      <c r="H23" s="2" t="s">
        <v>237</v>
      </c>
      <c r="J23" s="2" t="s">
        <v>237</v>
      </c>
      <c r="K23" s="2" t="s">
        <v>237</v>
      </c>
      <c r="L23" s="2"/>
      <c r="M23" s="2"/>
    </row>
    <row r="24" spans="1:13" ht="15">
      <c r="A24" s="20">
        <v>42</v>
      </c>
      <c r="B24" s="18" t="s">
        <v>158</v>
      </c>
      <c r="C24" s="18" t="s">
        <v>159</v>
      </c>
      <c r="D24" s="19" t="s">
        <v>26</v>
      </c>
      <c r="E24" s="2" t="s">
        <v>237</v>
      </c>
      <c r="H24" s="2" t="s">
        <v>237</v>
      </c>
      <c r="K24" s="2" t="s">
        <v>237</v>
      </c>
      <c r="L24" s="2"/>
      <c r="M24" s="2"/>
    </row>
    <row r="25" spans="1:13" ht="15">
      <c r="A25" s="20">
        <v>43</v>
      </c>
      <c r="B25" s="18" t="s">
        <v>19</v>
      </c>
      <c r="C25" s="18" t="s">
        <v>38</v>
      </c>
      <c r="D25" s="19" t="s">
        <v>29</v>
      </c>
      <c r="E25" s="38"/>
      <c r="L25" s="2"/>
      <c r="M25" s="2"/>
    </row>
    <row r="26" spans="1:13" ht="15">
      <c r="A26" s="20">
        <v>44</v>
      </c>
      <c r="B26" s="18" t="s">
        <v>168</v>
      </c>
      <c r="C26" s="18" t="s">
        <v>156</v>
      </c>
      <c r="D26" s="19" t="s">
        <v>8</v>
      </c>
      <c r="E26" s="38" t="s">
        <v>237</v>
      </c>
      <c r="F26" s="2" t="s">
        <v>237</v>
      </c>
      <c r="G26" s="2" t="s">
        <v>237</v>
      </c>
      <c r="H26" s="2" t="s">
        <v>237</v>
      </c>
      <c r="I26" s="2" t="s">
        <v>237</v>
      </c>
      <c r="J26" s="2" t="s">
        <v>237</v>
      </c>
      <c r="K26" s="2" t="s">
        <v>237</v>
      </c>
      <c r="L26" s="2"/>
      <c r="M26" s="2"/>
    </row>
    <row r="27" spans="1:13" ht="15">
      <c r="A27" s="20">
        <v>46</v>
      </c>
      <c r="B27" s="18" t="s">
        <v>39</v>
      </c>
      <c r="C27" s="18" t="s">
        <v>40</v>
      </c>
      <c r="D27" s="19" t="s">
        <v>26</v>
      </c>
      <c r="E27" s="2" t="s">
        <v>237</v>
      </c>
      <c r="F27" s="2" t="s">
        <v>237</v>
      </c>
      <c r="G27" s="2" t="s">
        <v>237</v>
      </c>
      <c r="H27" s="2" t="s">
        <v>237</v>
      </c>
      <c r="K27" s="2" t="s">
        <v>237</v>
      </c>
      <c r="L27" s="2"/>
      <c r="M27" s="2"/>
    </row>
    <row r="28" spans="1:13" ht="15">
      <c r="A28" s="20">
        <v>50</v>
      </c>
      <c r="B28" s="18" t="s">
        <v>41</v>
      </c>
      <c r="C28" s="18" t="s">
        <v>42</v>
      </c>
      <c r="D28" s="19" t="s">
        <v>43</v>
      </c>
      <c r="E28" s="38"/>
      <c r="L28" s="2"/>
      <c r="M28" s="2"/>
    </row>
    <row r="29" spans="1:13" ht="15">
      <c r="A29" s="20">
        <v>55</v>
      </c>
      <c r="B29" s="18" t="s">
        <v>21</v>
      </c>
      <c r="C29" s="18" t="s">
        <v>47</v>
      </c>
      <c r="D29" s="19" t="s">
        <v>29</v>
      </c>
      <c r="E29" s="2" t="s">
        <v>237</v>
      </c>
      <c r="H29" s="2" t="s">
        <v>237</v>
      </c>
      <c r="I29" s="2" t="s">
        <v>237</v>
      </c>
      <c r="J29" s="2" t="s">
        <v>237</v>
      </c>
      <c r="L29" s="2"/>
      <c r="M29" s="2"/>
    </row>
    <row r="30" spans="1:13" ht="15">
      <c r="A30" s="20">
        <v>62</v>
      </c>
      <c r="B30" s="18" t="s">
        <v>48</v>
      </c>
      <c r="C30" s="18" t="s">
        <v>49</v>
      </c>
      <c r="D30" s="19" t="s">
        <v>29</v>
      </c>
      <c r="E30" s="2" t="s">
        <v>237</v>
      </c>
      <c r="H30" s="2" t="s">
        <v>237</v>
      </c>
      <c r="I30" s="2" t="s">
        <v>237</v>
      </c>
      <c r="J30" s="2" t="s">
        <v>237</v>
      </c>
      <c r="K30" s="2" t="s">
        <v>237</v>
      </c>
      <c r="L30" s="2"/>
      <c r="M30" s="2"/>
    </row>
    <row r="31" spans="1:13" ht="15">
      <c r="A31" s="20">
        <v>69</v>
      </c>
      <c r="B31" s="18" t="s">
        <v>215</v>
      </c>
      <c r="C31" s="18" t="s">
        <v>174</v>
      </c>
      <c r="D31" s="19" t="s">
        <v>16</v>
      </c>
      <c r="E31" s="2"/>
      <c r="L31" s="2"/>
      <c r="M31" s="2"/>
    </row>
    <row r="32" spans="1:13" ht="15">
      <c r="A32" s="20">
        <v>77</v>
      </c>
      <c r="B32" s="18" t="s">
        <v>102</v>
      </c>
      <c r="C32" s="18" t="s">
        <v>52</v>
      </c>
      <c r="D32" s="19" t="s">
        <v>26</v>
      </c>
      <c r="E32" s="38" t="s">
        <v>237</v>
      </c>
      <c r="H32" s="2" t="s">
        <v>237</v>
      </c>
      <c r="K32" s="2" t="s">
        <v>237</v>
      </c>
      <c r="L32" s="2"/>
      <c r="M32" s="2"/>
    </row>
    <row r="33" spans="1:13" ht="15">
      <c r="A33" s="20">
        <v>80</v>
      </c>
      <c r="B33" s="18" t="s">
        <v>48</v>
      </c>
      <c r="C33" s="18" t="s">
        <v>53</v>
      </c>
      <c r="D33" s="19" t="s">
        <v>8</v>
      </c>
      <c r="E33" s="38" t="s">
        <v>237</v>
      </c>
      <c r="F33" s="2" t="s">
        <v>237</v>
      </c>
      <c r="G33" s="2" t="s">
        <v>237</v>
      </c>
      <c r="H33" s="2" t="s">
        <v>237</v>
      </c>
      <c r="K33" s="2" t="s">
        <v>237</v>
      </c>
      <c r="L33" s="2"/>
      <c r="M33" s="2"/>
    </row>
    <row r="34" spans="1:13" ht="15">
      <c r="A34" s="20">
        <v>88</v>
      </c>
      <c r="B34" s="18" t="s">
        <v>219</v>
      </c>
      <c r="C34" s="18" t="s">
        <v>84</v>
      </c>
      <c r="D34" s="19" t="s">
        <v>29</v>
      </c>
      <c r="E34" s="38" t="s">
        <v>237</v>
      </c>
      <c r="F34" s="2" t="s">
        <v>237</v>
      </c>
      <c r="G34" s="2" t="s">
        <v>237</v>
      </c>
      <c r="I34" s="2" t="s">
        <v>237</v>
      </c>
      <c r="J34" s="2" t="s">
        <v>237</v>
      </c>
      <c r="K34" s="2" t="s">
        <v>237</v>
      </c>
      <c r="L34" s="2"/>
      <c r="M34" s="2"/>
    </row>
    <row r="35" spans="1:13" ht="15">
      <c r="A35" s="20">
        <v>96</v>
      </c>
      <c r="B35" s="18" t="s">
        <v>57</v>
      </c>
      <c r="C35" s="18" t="s">
        <v>58</v>
      </c>
      <c r="D35" s="19" t="s">
        <v>56</v>
      </c>
      <c r="E35" s="2"/>
      <c r="L35" s="2"/>
      <c r="M35" s="2"/>
    </row>
    <row r="36" spans="1:13" ht="15">
      <c r="A36" s="20">
        <v>97</v>
      </c>
      <c r="B36" s="18" t="s">
        <v>173</v>
      </c>
      <c r="C36" s="18" t="s">
        <v>174</v>
      </c>
      <c r="D36" s="19" t="s">
        <v>56</v>
      </c>
      <c r="E36" s="38"/>
      <c r="L36" s="2"/>
      <c r="M36" s="2"/>
    </row>
    <row r="37" spans="1:13" ht="15">
      <c r="A37" s="20">
        <v>99</v>
      </c>
      <c r="B37" s="18" t="s">
        <v>59</v>
      </c>
      <c r="C37" s="18" t="s">
        <v>60</v>
      </c>
      <c r="D37" s="19" t="s">
        <v>11</v>
      </c>
      <c r="E37" s="38" t="s">
        <v>237</v>
      </c>
      <c r="H37" s="2" t="s">
        <v>237</v>
      </c>
      <c r="I37" s="2" t="s">
        <v>237</v>
      </c>
      <c r="K37" s="2" t="s">
        <v>237</v>
      </c>
      <c r="L37" s="2"/>
      <c r="M37" s="2"/>
    </row>
    <row r="38" spans="3:13" s="44" customFormat="1" ht="14.25">
      <c r="C38" s="49"/>
      <c r="D38" s="44" t="s">
        <v>206</v>
      </c>
      <c r="E38" s="50">
        <f>COUNTIF(E4:E37,"X")</f>
        <v>14</v>
      </c>
      <c r="F38" s="50">
        <f aca="true" t="shared" si="0" ref="F38:K38">COUNTIF(F4:F37,"X")</f>
        <v>10</v>
      </c>
      <c r="G38" s="50">
        <f t="shared" si="0"/>
        <v>11</v>
      </c>
      <c r="H38" s="50">
        <f t="shared" si="0"/>
        <v>16</v>
      </c>
      <c r="I38" s="50">
        <f t="shared" si="0"/>
        <v>13</v>
      </c>
      <c r="J38" s="50">
        <f t="shared" si="0"/>
        <v>14</v>
      </c>
      <c r="K38" s="50">
        <f t="shared" si="0"/>
        <v>18</v>
      </c>
      <c r="L38" s="43"/>
      <c r="M38" s="43"/>
    </row>
    <row r="41" ht="15">
      <c r="B41" s="39"/>
    </row>
  </sheetData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showZeros="0" tabSelected="1" zoomScale="90" zoomScaleNormal="9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2" customWidth="1"/>
    <col min="7" max="14" width="9.140625" style="2" customWidth="1"/>
    <col min="15" max="15" width="9.140625" style="43" customWidth="1"/>
    <col min="16" max="16" width="9.140625" style="44" hidden="1" customWidth="1" outlineLevel="1"/>
    <col min="17" max="17" width="9.140625" style="1" hidden="1" customWidth="1" outlineLevel="1"/>
    <col min="18" max="18" width="12.57421875" style="1" hidden="1" customWidth="1" outlineLevel="1"/>
    <col min="19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52" t="s">
        <v>198</v>
      </c>
      <c r="C1" s="52"/>
      <c r="D1" s="52"/>
      <c r="E1" s="52"/>
      <c r="F1" s="48" t="str">
        <f>Cadetti!E1</f>
        <v>Uppdaterad 2008-08-30</v>
      </c>
    </row>
    <row r="2" spans="1:16" ht="15">
      <c r="A2" s="9" t="s">
        <v>234</v>
      </c>
      <c r="B2" s="9" t="s">
        <v>0</v>
      </c>
      <c r="C2" s="16" t="s">
        <v>1</v>
      </c>
      <c r="D2" s="16" t="s">
        <v>2</v>
      </c>
      <c r="E2" s="16" t="s">
        <v>3</v>
      </c>
      <c r="F2" s="41" t="s">
        <v>229</v>
      </c>
      <c r="G2" s="41" t="s">
        <v>227</v>
      </c>
      <c r="H2" s="41" t="s">
        <v>228</v>
      </c>
      <c r="I2" s="41" t="s">
        <v>233</v>
      </c>
      <c r="J2" s="41" t="s">
        <v>231</v>
      </c>
      <c r="K2" s="41" t="s">
        <v>232</v>
      </c>
      <c r="L2" s="41" t="s">
        <v>230</v>
      </c>
      <c r="M2" s="41" t="s">
        <v>235</v>
      </c>
      <c r="N2" s="41" t="s">
        <v>235</v>
      </c>
      <c r="O2" s="41" t="s">
        <v>236</v>
      </c>
      <c r="P2" s="41"/>
    </row>
    <row r="3" spans="1:16" ht="15">
      <c r="A3" s="9"/>
      <c r="B3" s="9">
        <v>2008</v>
      </c>
      <c r="C3" s="17"/>
      <c r="D3" s="17"/>
      <c r="E3" s="17"/>
      <c r="F3" s="42">
        <v>39233</v>
      </c>
      <c r="G3" s="42">
        <v>39247</v>
      </c>
      <c r="H3" s="42">
        <v>39248</v>
      </c>
      <c r="I3" s="42">
        <v>39261</v>
      </c>
      <c r="J3" s="42">
        <v>39317</v>
      </c>
      <c r="K3" s="42">
        <v>39318</v>
      </c>
      <c r="L3" s="42">
        <v>39324</v>
      </c>
      <c r="M3" s="42"/>
      <c r="N3" s="42"/>
      <c r="O3" s="41"/>
      <c r="P3" s="41"/>
    </row>
    <row r="4" spans="1:19" ht="15">
      <c r="A4" s="43">
        <v>1</v>
      </c>
      <c r="B4" s="20">
        <v>24</v>
      </c>
      <c r="C4" s="18" t="s">
        <v>32</v>
      </c>
      <c r="D4" s="18" t="s">
        <v>33</v>
      </c>
      <c r="E4" s="19" t="s">
        <v>16</v>
      </c>
      <c r="F4" s="20">
        <v>41</v>
      </c>
      <c r="G4" s="2">
        <v>41</v>
      </c>
      <c r="H4" s="2">
        <v>41</v>
      </c>
      <c r="I4" s="2">
        <v>39</v>
      </c>
      <c r="J4" s="2">
        <v>35</v>
      </c>
      <c r="K4" s="2">
        <v>39</v>
      </c>
      <c r="L4" s="2">
        <f>IF(P4&gt;1,43-P4,"")</f>
        <v>41</v>
      </c>
      <c r="M4" s="2">
        <v>-35</v>
      </c>
      <c r="N4" s="2">
        <v>-39</v>
      </c>
      <c r="O4" s="43">
        <f aca="true" t="shared" si="0" ref="O4:O24">SUM(F4:N4)</f>
        <v>203</v>
      </c>
      <c r="P4" s="44">
        <v>2</v>
      </c>
      <c r="Q4" s="1">
        <f aca="true" t="shared" si="1" ref="Q4:Q21">MIN(F4:L4)</f>
        <v>35</v>
      </c>
      <c r="R4" s="1">
        <f aca="true" t="shared" si="2" ref="R4:R21">SMALL(F4:L4,2)</f>
        <v>39</v>
      </c>
      <c r="S4" s="1">
        <v>3</v>
      </c>
    </row>
    <row r="5" spans="1:19" ht="15">
      <c r="A5" s="43">
        <v>2</v>
      </c>
      <c r="B5" s="20">
        <v>28</v>
      </c>
      <c r="C5" s="18" t="s">
        <v>34</v>
      </c>
      <c r="D5" s="18" t="s">
        <v>35</v>
      </c>
      <c r="E5" s="19" t="s">
        <v>5</v>
      </c>
      <c r="F5" s="20">
        <v>38</v>
      </c>
      <c r="G5" s="2">
        <v>38</v>
      </c>
      <c r="H5" s="2">
        <v>38</v>
      </c>
      <c r="I5" s="2">
        <v>33</v>
      </c>
      <c r="J5" s="2">
        <v>41</v>
      </c>
      <c r="K5" s="2">
        <v>41</v>
      </c>
      <c r="L5" s="2">
        <v>43</v>
      </c>
      <c r="M5" s="2">
        <v>-33</v>
      </c>
      <c r="N5" s="2">
        <v>-38</v>
      </c>
      <c r="O5" s="43">
        <f t="shared" si="0"/>
        <v>201</v>
      </c>
      <c r="Q5" s="1">
        <f t="shared" si="1"/>
        <v>33</v>
      </c>
      <c r="R5" s="1">
        <f t="shared" si="2"/>
        <v>38</v>
      </c>
      <c r="S5" s="1">
        <v>7</v>
      </c>
    </row>
    <row r="6" spans="1:20" ht="15">
      <c r="A6" s="43">
        <v>3</v>
      </c>
      <c r="B6" s="20">
        <v>25</v>
      </c>
      <c r="C6" s="18" t="s">
        <v>77</v>
      </c>
      <c r="D6" s="18" t="s">
        <v>78</v>
      </c>
      <c r="E6" s="18" t="s">
        <v>16</v>
      </c>
      <c r="F6" s="20">
        <v>24</v>
      </c>
      <c r="G6" s="2">
        <v>37</v>
      </c>
      <c r="H6" s="2">
        <v>39</v>
      </c>
      <c r="I6" s="2">
        <v>38</v>
      </c>
      <c r="J6" s="2">
        <v>39</v>
      </c>
      <c r="K6" s="2">
        <v>38</v>
      </c>
      <c r="L6" s="2">
        <f aca="true" t="shared" si="3" ref="L6:L24">IF(P6&gt;1,43-P6,"")</f>
        <v>39</v>
      </c>
      <c r="M6" s="2">
        <v>-24</v>
      </c>
      <c r="N6" s="2">
        <v>-37</v>
      </c>
      <c r="O6" s="43">
        <f t="shared" si="0"/>
        <v>193</v>
      </c>
      <c r="P6" s="44">
        <v>4</v>
      </c>
      <c r="Q6" s="1">
        <f t="shared" si="1"/>
        <v>24</v>
      </c>
      <c r="R6" s="1">
        <f t="shared" si="2"/>
        <v>37</v>
      </c>
      <c r="S6" s="1">
        <v>4</v>
      </c>
      <c r="T6" s="20"/>
    </row>
    <row r="7" spans="1:18" ht="15">
      <c r="A7" s="43">
        <v>4</v>
      </c>
      <c r="B7" s="20">
        <v>46</v>
      </c>
      <c r="C7" s="18" t="s">
        <v>9</v>
      </c>
      <c r="D7" s="18" t="s">
        <v>94</v>
      </c>
      <c r="E7" s="18" t="s">
        <v>61</v>
      </c>
      <c r="F7" s="20">
        <v>39</v>
      </c>
      <c r="G7" s="2">
        <v>34</v>
      </c>
      <c r="H7" s="2">
        <v>34</v>
      </c>
      <c r="I7" s="2">
        <v>41</v>
      </c>
      <c r="J7" s="2">
        <v>36</v>
      </c>
      <c r="K7" s="2">
        <v>37</v>
      </c>
      <c r="L7" s="2">
        <f t="shared" si="3"/>
        <v>38</v>
      </c>
      <c r="M7" s="2">
        <v>-34</v>
      </c>
      <c r="N7" s="2">
        <v>-34</v>
      </c>
      <c r="O7" s="43">
        <f t="shared" si="0"/>
        <v>191</v>
      </c>
      <c r="P7" s="44">
        <v>5</v>
      </c>
      <c r="Q7" s="1">
        <f t="shared" si="1"/>
        <v>34</v>
      </c>
      <c r="R7" s="1">
        <f t="shared" si="2"/>
        <v>34</v>
      </c>
    </row>
    <row r="8" spans="1:19" ht="15">
      <c r="A8" s="43">
        <v>5</v>
      </c>
      <c r="B8" s="20">
        <v>32</v>
      </c>
      <c r="C8" s="18" t="s">
        <v>14</v>
      </c>
      <c r="D8" s="18" t="s">
        <v>15</v>
      </c>
      <c r="E8" s="19" t="s">
        <v>16</v>
      </c>
      <c r="F8" s="20">
        <v>36</v>
      </c>
      <c r="G8" s="2">
        <v>39</v>
      </c>
      <c r="H8" s="2">
        <v>37</v>
      </c>
      <c r="I8" s="2" t="s">
        <v>238</v>
      </c>
      <c r="J8" s="2">
        <v>38</v>
      </c>
      <c r="K8" s="2">
        <v>36</v>
      </c>
      <c r="L8" s="2">
        <f t="shared" si="3"/>
        <v>40</v>
      </c>
      <c r="M8" s="2">
        <v>-36</v>
      </c>
      <c r="O8" s="43">
        <f t="shared" si="0"/>
        <v>190</v>
      </c>
      <c r="P8" s="44">
        <v>3</v>
      </c>
      <c r="Q8" s="1">
        <f t="shared" si="1"/>
        <v>36</v>
      </c>
      <c r="R8" s="1">
        <f t="shared" si="2"/>
        <v>36</v>
      </c>
      <c r="S8" s="1">
        <v>12</v>
      </c>
    </row>
    <row r="9" spans="1:19" ht="15">
      <c r="A9" s="43">
        <v>6</v>
      </c>
      <c r="B9" s="20">
        <v>36</v>
      </c>
      <c r="C9" s="18" t="s">
        <v>6</v>
      </c>
      <c r="D9" s="18" t="s">
        <v>22</v>
      </c>
      <c r="E9" s="19" t="s">
        <v>8</v>
      </c>
      <c r="F9" s="20">
        <v>37</v>
      </c>
      <c r="G9" s="2">
        <v>36</v>
      </c>
      <c r="H9" s="2">
        <v>35</v>
      </c>
      <c r="I9" s="2">
        <v>36</v>
      </c>
      <c r="J9" s="2">
        <v>32</v>
      </c>
      <c r="K9" s="2">
        <v>35</v>
      </c>
      <c r="L9" s="2">
        <f t="shared" si="3"/>
        <v>21</v>
      </c>
      <c r="M9" s="2">
        <v>-32</v>
      </c>
      <c r="N9" s="2">
        <v>-21</v>
      </c>
      <c r="O9" s="43">
        <f t="shared" si="0"/>
        <v>179</v>
      </c>
      <c r="P9" s="44">
        <v>22</v>
      </c>
      <c r="Q9" s="1">
        <f t="shared" si="1"/>
        <v>21</v>
      </c>
      <c r="R9" s="1">
        <f t="shared" si="2"/>
        <v>32</v>
      </c>
      <c r="S9" s="1">
        <v>16</v>
      </c>
    </row>
    <row r="10" spans="1:18" ht="15">
      <c r="A10" s="43">
        <v>7</v>
      </c>
      <c r="B10" s="20">
        <v>85</v>
      </c>
      <c r="C10" s="18" t="s">
        <v>36</v>
      </c>
      <c r="D10" s="18" t="s">
        <v>37</v>
      </c>
      <c r="E10" s="19" t="s">
        <v>5</v>
      </c>
      <c r="F10" s="20">
        <v>25</v>
      </c>
      <c r="G10" s="2">
        <v>29</v>
      </c>
      <c r="H10" s="2">
        <v>33</v>
      </c>
      <c r="I10" s="2">
        <v>37</v>
      </c>
      <c r="J10" s="2">
        <v>37</v>
      </c>
      <c r="K10" s="2">
        <v>32</v>
      </c>
      <c r="L10" s="2">
        <f t="shared" si="3"/>
        <v>37</v>
      </c>
      <c r="M10" s="2">
        <v>-25</v>
      </c>
      <c r="N10" s="2">
        <v>-29</v>
      </c>
      <c r="O10" s="43">
        <f t="shared" si="0"/>
        <v>176</v>
      </c>
      <c r="P10" s="44">
        <v>6</v>
      </c>
      <c r="Q10" s="1">
        <f t="shared" si="1"/>
        <v>25</v>
      </c>
      <c r="R10" s="1">
        <f t="shared" si="2"/>
        <v>29</v>
      </c>
    </row>
    <row r="11" spans="1:18" ht="15">
      <c r="A11" s="43">
        <v>8</v>
      </c>
      <c r="B11" s="20">
        <v>84</v>
      </c>
      <c r="C11" s="18" t="s">
        <v>44</v>
      </c>
      <c r="D11" s="18" t="s">
        <v>45</v>
      </c>
      <c r="E11" s="19" t="s">
        <v>5</v>
      </c>
      <c r="F11" s="20">
        <v>34</v>
      </c>
      <c r="G11" s="2">
        <v>35</v>
      </c>
      <c r="H11" s="2">
        <v>36</v>
      </c>
      <c r="I11" s="2">
        <v>35</v>
      </c>
      <c r="J11" s="2">
        <v>34</v>
      </c>
      <c r="K11" s="2">
        <v>33</v>
      </c>
      <c r="L11" s="2">
        <f t="shared" si="3"/>
        <v>20</v>
      </c>
      <c r="M11" s="2">
        <v>-33</v>
      </c>
      <c r="N11" s="2">
        <v>-20</v>
      </c>
      <c r="O11" s="43">
        <f t="shared" si="0"/>
        <v>174</v>
      </c>
      <c r="P11" s="44">
        <v>23</v>
      </c>
      <c r="Q11" s="1">
        <f t="shared" si="1"/>
        <v>20</v>
      </c>
      <c r="R11" s="1">
        <f t="shared" si="2"/>
        <v>33</v>
      </c>
    </row>
    <row r="12" spans="1:21" ht="15">
      <c r="A12" s="43">
        <v>9</v>
      </c>
      <c r="B12" s="20">
        <v>38</v>
      </c>
      <c r="C12" s="18" t="s">
        <v>93</v>
      </c>
      <c r="D12" s="18" t="s">
        <v>52</v>
      </c>
      <c r="E12" s="18" t="s">
        <v>61</v>
      </c>
      <c r="F12" s="20">
        <v>32</v>
      </c>
      <c r="G12" s="2">
        <v>28</v>
      </c>
      <c r="H12" s="2">
        <v>32</v>
      </c>
      <c r="I12" s="2">
        <v>34</v>
      </c>
      <c r="J12" s="2">
        <v>31</v>
      </c>
      <c r="K12" s="2">
        <v>34</v>
      </c>
      <c r="L12" s="2">
        <f t="shared" si="3"/>
        <v>36</v>
      </c>
      <c r="M12" s="2">
        <v>-28</v>
      </c>
      <c r="N12" s="2">
        <v>-31</v>
      </c>
      <c r="O12" s="43">
        <f t="shared" si="0"/>
        <v>168</v>
      </c>
      <c r="P12" s="44">
        <v>7</v>
      </c>
      <c r="Q12" s="1">
        <f t="shared" si="1"/>
        <v>28</v>
      </c>
      <c r="R12" s="1">
        <f t="shared" si="2"/>
        <v>31</v>
      </c>
      <c r="S12" s="1">
        <v>18</v>
      </c>
      <c r="U12" s="32"/>
    </row>
    <row r="13" spans="1:19" ht="15">
      <c r="A13" s="43">
        <v>10</v>
      </c>
      <c r="B13" s="20">
        <v>42</v>
      </c>
      <c r="C13" s="18" t="s">
        <v>46</v>
      </c>
      <c r="D13" s="18" t="s">
        <v>47</v>
      </c>
      <c r="E13" s="19" t="s">
        <v>29</v>
      </c>
      <c r="F13" s="20">
        <v>33</v>
      </c>
      <c r="G13" s="2" t="s">
        <v>238</v>
      </c>
      <c r="H13" s="2" t="s">
        <v>238</v>
      </c>
      <c r="I13" s="2">
        <v>31</v>
      </c>
      <c r="J13" s="2">
        <v>30</v>
      </c>
      <c r="K13" s="2">
        <v>31</v>
      </c>
      <c r="L13" s="2">
        <f t="shared" si="3"/>
        <v>32</v>
      </c>
      <c r="O13" s="43">
        <f t="shared" si="0"/>
        <v>157</v>
      </c>
      <c r="P13" s="44">
        <v>11</v>
      </c>
      <c r="Q13" s="1">
        <f t="shared" si="1"/>
        <v>30</v>
      </c>
      <c r="R13" s="1">
        <f t="shared" si="2"/>
        <v>31</v>
      </c>
      <c r="S13" s="1">
        <v>22</v>
      </c>
    </row>
    <row r="14" spans="1:18" ht="15">
      <c r="A14" s="43">
        <v>11</v>
      </c>
      <c r="B14" s="20">
        <v>83</v>
      </c>
      <c r="C14" s="18" t="s">
        <v>30</v>
      </c>
      <c r="D14" s="18" t="s">
        <v>31</v>
      </c>
      <c r="E14" s="19" t="s">
        <v>16</v>
      </c>
      <c r="F14" s="20">
        <v>23</v>
      </c>
      <c r="G14" s="2">
        <v>33</v>
      </c>
      <c r="H14" s="2">
        <v>30</v>
      </c>
      <c r="I14" s="2">
        <v>30</v>
      </c>
      <c r="J14" s="2">
        <v>28</v>
      </c>
      <c r="K14" s="2">
        <v>19</v>
      </c>
      <c r="L14" s="2">
        <f t="shared" si="3"/>
        <v>34</v>
      </c>
      <c r="M14" s="2">
        <v>-19</v>
      </c>
      <c r="N14" s="2">
        <v>-23</v>
      </c>
      <c r="O14" s="43">
        <f t="shared" si="0"/>
        <v>155</v>
      </c>
      <c r="P14" s="44">
        <v>9</v>
      </c>
      <c r="Q14" s="1">
        <f t="shared" si="1"/>
        <v>19</v>
      </c>
      <c r="R14" s="1">
        <f t="shared" si="2"/>
        <v>23</v>
      </c>
    </row>
    <row r="15" spans="1:19" ht="15">
      <c r="A15" s="43">
        <v>12</v>
      </c>
      <c r="B15" s="20">
        <v>44</v>
      </c>
      <c r="C15" s="18" t="s">
        <v>188</v>
      </c>
      <c r="D15" s="18" t="s">
        <v>189</v>
      </c>
      <c r="E15" s="19" t="s">
        <v>56</v>
      </c>
      <c r="F15" s="20">
        <v>35</v>
      </c>
      <c r="G15" s="2">
        <v>27</v>
      </c>
      <c r="H15" s="2">
        <v>31</v>
      </c>
      <c r="I15" s="2">
        <v>28</v>
      </c>
      <c r="J15" s="2">
        <v>26</v>
      </c>
      <c r="K15" s="2">
        <v>24</v>
      </c>
      <c r="L15" s="2">
        <f t="shared" si="3"/>
        <v>31</v>
      </c>
      <c r="M15" s="2">
        <v>-24</v>
      </c>
      <c r="N15" s="2">
        <v>-26</v>
      </c>
      <c r="O15" s="43">
        <f t="shared" si="0"/>
        <v>152</v>
      </c>
      <c r="P15" s="44">
        <v>12</v>
      </c>
      <c r="Q15" s="1">
        <f t="shared" si="1"/>
        <v>24</v>
      </c>
      <c r="R15" s="1">
        <f t="shared" si="2"/>
        <v>26</v>
      </c>
      <c r="S15" s="1">
        <v>24</v>
      </c>
    </row>
    <row r="16" spans="1:19" ht="15">
      <c r="A16" s="43">
        <v>13</v>
      </c>
      <c r="B16" s="20">
        <v>81</v>
      </c>
      <c r="C16" s="18" t="s">
        <v>25</v>
      </c>
      <c r="D16" s="18" t="s">
        <v>4</v>
      </c>
      <c r="E16" s="19" t="s">
        <v>61</v>
      </c>
      <c r="F16" s="20">
        <v>28</v>
      </c>
      <c r="G16" s="2">
        <v>31</v>
      </c>
      <c r="H16" s="2">
        <v>28</v>
      </c>
      <c r="I16" s="2">
        <v>20</v>
      </c>
      <c r="J16" s="2">
        <v>24</v>
      </c>
      <c r="K16" s="2">
        <v>27</v>
      </c>
      <c r="L16" s="2">
        <f t="shared" si="3"/>
        <v>23</v>
      </c>
      <c r="M16" s="2">
        <v>-20</v>
      </c>
      <c r="N16" s="2">
        <v>-23</v>
      </c>
      <c r="O16" s="43">
        <f t="shared" si="0"/>
        <v>138</v>
      </c>
      <c r="P16" s="44">
        <v>20</v>
      </c>
      <c r="Q16" s="1">
        <f t="shared" si="1"/>
        <v>20</v>
      </c>
      <c r="R16" s="1">
        <f t="shared" si="2"/>
        <v>23</v>
      </c>
      <c r="S16" s="1">
        <v>30</v>
      </c>
    </row>
    <row r="17" spans="1:18" ht="15">
      <c r="A17" s="43">
        <v>14</v>
      </c>
      <c r="B17" s="20">
        <v>90</v>
      </c>
      <c r="C17" s="18" t="s">
        <v>149</v>
      </c>
      <c r="D17" s="18" t="s">
        <v>99</v>
      </c>
      <c r="E17" s="19" t="s">
        <v>56</v>
      </c>
      <c r="F17" s="20">
        <v>27</v>
      </c>
      <c r="G17" s="2">
        <v>30</v>
      </c>
      <c r="H17" s="2">
        <v>26</v>
      </c>
      <c r="I17" s="2">
        <v>27</v>
      </c>
      <c r="J17" s="2" t="s">
        <v>238</v>
      </c>
      <c r="K17" s="2">
        <v>26</v>
      </c>
      <c r="L17" s="2">
        <f t="shared" si="3"/>
        <v>28</v>
      </c>
      <c r="M17" s="2">
        <v>-26</v>
      </c>
      <c r="O17" s="43">
        <f t="shared" si="0"/>
        <v>138</v>
      </c>
      <c r="P17" s="44">
        <v>15</v>
      </c>
      <c r="Q17" s="1">
        <f t="shared" si="1"/>
        <v>26</v>
      </c>
      <c r="R17" s="1">
        <f t="shared" si="2"/>
        <v>26</v>
      </c>
    </row>
    <row r="18" spans="1:19" ht="15">
      <c r="A18" s="43">
        <v>15</v>
      </c>
      <c r="B18" s="20">
        <v>82</v>
      </c>
      <c r="C18" s="18" t="s">
        <v>27</v>
      </c>
      <c r="D18" s="18" t="s">
        <v>28</v>
      </c>
      <c r="E18" s="19" t="s">
        <v>29</v>
      </c>
      <c r="F18" s="20">
        <v>31</v>
      </c>
      <c r="G18" s="2" t="s">
        <v>238</v>
      </c>
      <c r="H18" s="2" t="s">
        <v>238</v>
      </c>
      <c r="I18" s="2">
        <v>18</v>
      </c>
      <c r="J18" s="2">
        <v>33</v>
      </c>
      <c r="K18" s="2">
        <v>29</v>
      </c>
      <c r="L18" s="2">
        <f t="shared" si="3"/>
        <v>24</v>
      </c>
      <c r="O18" s="43">
        <f t="shared" si="0"/>
        <v>135</v>
      </c>
      <c r="P18" s="44">
        <v>19</v>
      </c>
      <c r="Q18" s="1">
        <f t="shared" si="1"/>
        <v>18</v>
      </c>
      <c r="R18" s="1">
        <f t="shared" si="2"/>
        <v>24</v>
      </c>
      <c r="S18" s="1">
        <v>31</v>
      </c>
    </row>
    <row r="19" spans="1:19" ht="15">
      <c r="A19" s="43">
        <v>16</v>
      </c>
      <c r="B19" s="20">
        <v>51</v>
      </c>
      <c r="C19" s="18" t="s">
        <v>193</v>
      </c>
      <c r="D19" s="18" t="s">
        <v>194</v>
      </c>
      <c r="E19" s="19" t="s">
        <v>61</v>
      </c>
      <c r="F19" s="20">
        <v>26</v>
      </c>
      <c r="G19" s="2" t="s">
        <v>238</v>
      </c>
      <c r="H19" s="2" t="s">
        <v>238</v>
      </c>
      <c r="I19" s="2">
        <v>26</v>
      </c>
      <c r="J19" s="2">
        <v>21</v>
      </c>
      <c r="K19" s="2">
        <v>23</v>
      </c>
      <c r="L19" s="2">
        <f t="shared" si="3"/>
        <v>27</v>
      </c>
      <c r="O19" s="43">
        <f t="shared" si="0"/>
        <v>123</v>
      </c>
      <c r="P19" s="44">
        <v>16</v>
      </c>
      <c r="Q19" s="1">
        <f t="shared" si="1"/>
        <v>21</v>
      </c>
      <c r="R19" s="1">
        <f t="shared" si="2"/>
        <v>23</v>
      </c>
      <c r="S19" s="1">
        <v>29</v>
      </c>
    </row>
    <row r="20" spans="1:255" ht="15">
      <c r="A20" s="43">
        <v>17</v>
      </c>
      <c r="B20" s="20">
        <v>91</v>
      </c>
      <c r="C20" s="18" t="s">
        <v>205</v>
      </c>
      <c r="D20" s="18" t="s">
        <v>22</v>
      </c>
      <c r="E20" s="19" t="s">
        <v>8</v>
      </c>
      <c r="F20" s="20" t="s">
        <v>238</v>
      </c>
      <c r="G20" s="2">
        <v>26</v>
      </c>
      <c r="H20" s="2">
        <v>29</v>
      </c>
      <c r="I20" s="2">
        <v>32</v>
      </c>
      <c r="J20" s="2" t="s">
        <v>238</v>
      </c>
      <c r="K20" s="2" t="s">
        <v>238</v>
      </c>
      <c r="L20" s="2">
        <f t="shared" si="3"/>
        <v>35</v>
      </c>
      <c r="O20" s="43">
        <f t="shared" si="0"/>
        <v>122</v>
      </c>
      <c r="P20" s="44">
        <v>8</v>
      </c>
      <c r="Q20" s="1">
        <f t="shared" si="1"/>
        <v>26</v>
      </c>
      <c r="R20" s="1">
        <f t="shared" si="2"/>
        <v>29</v>
      </c>
      <c r="V20" s="31"/>
      <c r="W20" s="31"/>
      <c r="X20" s="31"/>
      <c r="Y20" s="20"/>
      <c r="Z20" s="32"/>
      <c r="AA20" s="31"/>
      <c r="AB20" s="31"/>
      <c r="AC20" s="31"/>
      <c r="AD20" s="20"/>
      <c r="AE20" s="32"/>
      <c r="AF20" s="31"/>
      <c r="AG20" s="31"/>
      <c r="AH20" s="31"/>
      <c r="AI20" s="20"/>
      <c r="AJ20" s="32"/>
      <c r="AK20" s="31"/>
      <c r="AL20" s="31"/>
      <c r="AM20" s="31"/>
      <c r="AN20" s="20"/>
      <c r="AO20" s="32"/>
      <c r="AP20" s="31"/>
      <c r="AQ20" s="31"/>
      <c r="AR20" s="31"/>
      <c r="AS20" s="20"/>
      <c r="AT20" s="32"/>
      <c r="AU20" s="31"/>
      <c r="AV20" s="31"/>
      <c r="AW20" s="31"/>
      <c r="AX20" s="20"/>
      <c r="AY20" s="32"/>
      <c r="AZ20" s="31"/>
      <c r="BA20" s="31"/>
      <c r="BB20" s="31"/>
      <c r="BC20" s="20"/>
      <c r="BD20" s="32"/>
      <c r="BE20" s="31"/>
      <c r="BF20" s="31"/>
      <c r="BG20" s="31"/>
      <c r="BH20" s="20"/>
      <c r="BI20" s="32"/>
      <c r="BJ20" s="31"/>
      <c r="BK20" s="31"/>
      <c r="BL20" s="31"/>
      <c r="BM20" s="20"/>
      <c r="BN20" s="32"/>
      <c r="BO20" s="31"/>
      <c r="BP20" s="31"/>
      <c r="BQ20" s="31"/>
      <c r="BR20" s="20"/>
      <c r="BS20" s="32"/>
      <c r="BT20" s="31"/>
      <c r="BU20" s="31"/>
      <c r="BV20" s="31"/>
      <c r="BW20" s="20"/>
      <c r="BX20" s="32"/>
      <c r="BY20" s="31"/>
      <c r="BZ20" s="31"/>
      <c r="CA20" s="31"/>
      <c r="CB20" s="20"/>
      <c r="CC20" s="32"/>
      <c r="CD20" s="31"/>
      <c r="CE20" s="31"/>
      <c r="CF20" s="31"/>
      <c r="CG20" s="20"/>
      <c r="CH20" s="32"/>
      <c r="CI20" s="31"/>
      <c r="CJ20" s="31"/>
      <c r="CK20" s="31"/>
      <c r="CL20" s="20"/>
      <c r="CM20" s="32"/>
      <c r="CN20" s="31"/>
      <c r="CO20" s="31"/>
      <c r="CP20" s="31"/>
      <c r="CQ20" s="20"/>
      <c r="CR20" s="32"/>
      <c r="CS20" s="31"/>
      <c r="CT20" s="31"/>
      <c r="CU20" s="31"/>
      <c r="CV20" s="20"/>
      <c r="CW20" s="32"/>
      <c r="CX20" s="31"/>
      <c r="CY20" s="31"/>
      <c r="CZ20" s="31"/>
      <c r="DA20" s="20"/>
      <c r="DB20" s="32"/>
      <c r="DC20" s="31"/>
      <c r="DD20" s="31"/>
      <c r="DE20" s="31"/>
      <c r="DF20" s="20"/>
      <c r="DG20" s="32"/>
      <c r="DH20" s="31"/>
      <c r="DI20" s="31"/>
      <c r="DJ20" s="31"/>
      <c r="DK20" s="20"/>
      <c r="DL20" s="32"/>
      <c r="DM20" s="31"/>
      <c r="DN20" s="31"/>
      <c r="DO20" s="31"/>
      <c r="DP20" s="20"/>
      <c r="DQ20" s="32"/>
      <c r="DR20" s="31"/>
      <c r="DS20" s="31"/>
      <c r="DT20" s="31"/>
      <c r="DU20" s="20"/>
      <c r="DV20" s="32"/>
      <c r="DW20" s="31"/>
      <c r="DX20" s="31"/>
      <c r="DY20" s="31"/>
      <c r="DZ20" s="20"/>
      <c r="EA20" s="32"/>
      <c r="EB20" s="31"/>
      <c r="EC20" s="31"/>
      <c r="ED20" s="31"/>
      <c r="EE20" s="20"/>
      <c r="EF20" s="32"/>
      <c r="EG20" s="31"/>
      <c r="EH20" s="31"/>
      <c r="EI20" s="31"/>
      <c r="EJ20" s="20"/>
      <c r="EK20" s="32"/>
      <c r="EL20" s="31"/>
      <c r="EM20" s="31"/>
      <c r="EN20" s="31"/>
      <c r="EO20" s="20"/>
      <c r="EP20" s="32"/>
      <c r="EQ20" s="31"/>
      <c r="ER20" s="31"/>
      <c r="ES20" s="31"/>
      <c r="ET20" s="20"/>
      <c r="EU20" s="32"/>
      <c r="EV20" s="31"/>
      <c r="EW20" s="31"/>
      <c r="EX20" s="31"/>
      <c r="EY20" s="20"/>
      <c r="EZ20" s="32"/>
      <c r="FA20" s="31"/>
      <c r="FB20" s="31"/>
      <c r="FC20" s="31"/>
      <c r="FD20" s="20"/>
      <c r="FE20" s="32"/>
      <c r="FF20" s="31"/>
      <c r="FG20" s="31"/>
      <c r="FH20" s="31"/>
      <c r="FI20" s="20"/>
      <c r="FJ20" s="32"/>
      <c r="FK20" s="31"/>
      <c r="FL20" s="31"/>
      <c r="FM20" s="31"/>
      <c r="FN20" s="20"/>
      <c r="FO20" s="32"/>
      <c r="FP20" s="31"/>
      <c r="FQ20" s="31"/>
      <c r="FR20" s="31"/>
      <c r="FS20" s="20"/>
      <c r="FT20" s="32"/>
      <c r="FU20" s="31"/>
      <c r="FV20" s="31"/>
      <c r="FW20" s="31"/>
      <c r="FX20" s="20"/>
      <c r="FY20" s="32"/>
      <c r="FZ20" s="31"/>
      <c r="GA20" s="31"/>
      <c r="GB20" s="31"/>
      <c r="GC20" s="20"/>
      <c r="GD20" s="32"/>
      <c r="GE20" s="31"/>
      <c r="GF20" s="31"/>
      <c r="GG20" s="31"/>
      <c r="GH20" s="20"/>
      <c r="GI20" s="32"/>
      <c r="GJ20" s="31"/>
      <c r="GK20" s="31"/>
      <c r="GL20" s="31"/>
      <c r="GM20" s="20"/>
      <c r="GN20" s="32"/>
      <c r="GO20" s="31"/>
      <c r="GP20" s="31"/>
      <c r="GQ20" s="31"/>
      <c r="GR20" s="20"/>
      <c r="GS20" s="32"/>
      <c r="GT20" s="31"/>
      <c r="GU20" s="31"/>
      <c r="GV20" s="31"/>
      <c r="GW20" s="20"/>
      <c r="GX20" s="32"/>
      <c r="GY20" s="31"/>
      <c r="GZ20" s="31"/>
      <c r="HA20" s="31"/>
      <c r="HB20" s="20"/>
      <c r="HC20" s="32"/>
      <c r="HD20" s="31"/>
      <c r="HE20" s="31"/>
      <c r="HF20" s="31"/>
      <c r="HG20" s="20"/>
      <c r="HH20" s="32"/>
      <c r="HI20" s="31"/>
      <c r="HJ20" s="31"/>
      <c r="HK20" s="31"/>
      <c r="HL20" s="20"/>
      <c r="HM20" s="32"/>
      <c r="HN20" s="31"/>
      <c r="HO20" s="31"/>
      <c r="HP20" s="31"/>
      <c r="HQ20" s="20"/>
      <c r="HR20" s="32"/>
      <c r="HS20" s="31"/>
      <c r="HT20" s="31"/>
      <c r="HU20" s="31"/>
      <c r="HV20" s="20"/>
      <c r="HW20" s="32"/>
      <c r="HX20" s="31"/>
      <c r="HY20" s="31"/>
      <c r="HZ20" s="31"/>
      <c r="IA20" s="20"/>
      <c r="IB20" s="32"/>
      <c r="IC20" s="31"/>
      <c r="ID20" s="31"/>
      <c r="IE20" s="31"/>
      <c r="IF20" s="20"/>
      <c r="IG20" s="32"/>
      <c r="IH20" s="31"/>
      <c r="II20" s="31"/>
      <c r="IJ20" s="31"/>
      <c r="IK20" s="20"/>
      <c r="IL20" s="32"/>
      <c r="IM20" s="31"/>
      <c r="IN20" s="31"/>
      <c r="IO20" s="31"/>
      <c r="IP20" s="20"/>
      <c r="IQ20" s="32"/>
      <c r="IR20" s="31"/>
      <c r="IS20" s="31"/>
      <c r="IT20" s="31"/>
      <c r="IU20" s="20"/>
    </row>
    <row r="21" spans="1:19" ht="15">
      <c r="A21" s="43">
        <v>18</v>
      </c>
      <c r="B21" s="20">
        <v>35</v>
      </c>
      <c r="C21" s="18" t="s">
        <v>172</v>
      </c>
      <c r="D21" s="18" t="s">
        <v>171</v>
      </c>
      <c r="E21" s="19" t="s">
        <v>5</v>
      </c>
      <c r="F21" s="20">
        <v>30</v>
      </c>
      <c r="G21" s="2" t="s">
        <v>238</v>
      </c>
      <c r="H21" s="2" t="s">
        <v>238</v>
      </c>
      <c r="I21" s="2">
        <v>29</v>
      </c>
      <c r="J21" s="2">
        <v>27</v>
      </c>
      <c r="K21" s="2">
        <v>30</v>
      </c>
      <c r="L21" s="2">
        <f t="shared" si="3"/>
      </c>
      <c r="O21" s="43">
        <f t="shared" si="0"/>
        <v>116</v>
      </c>
      <c r="Q21" s="1">
        <f t="shared" si="1"/>
        <v>27</v>
      </c>
      <c r="R21" s="1">
        <f t="shared" si="2"/>
        <v>29</v>
      </c>
      <c r="S21" s="1">
        <v>15</v>
      </c>
    </row>
    <row r="22" spans="1:16" ht="15">
      <c r="A22" s="43">
        <v>19</v>
      </c>
      <c r="B22" s="20">
        <v>86</v>
      </c>
      <c r="C22" s="18" t="s">
        <v>173</v>
      </c>
      <c r="D22" s="18" t="s">
        <v>245</v>
      </c>
      <c r="E22" s="19" t="s">
        <v>61</v>
      </c>
      <c r="F22" s="20"/>
      <c r="I22" s="2">
        <v>25</v>
      </c>
      <c r="J22" s="2">
        <v>29</v>
      </c>
      <c r="K22" s="2">
        <v>20</v>
      </c>
      <c r="L22" s="2">
        <f t="shared" si="3"/>
        <v>33</v>
      </c>
      <c r="O22" s="43">
        <f t="shared" si="0"/>
        <v>107</v>
      </c>
      <c r="P22" s="44">
        <v>10</v>
      </c>
    </row>
    <row r="23" spans="1:16" ht="15">
      <c r="A23" s="43">
        <v>20</v>
      </c>
      <c r="B23" s="20">
        <v>96</v>
      </c>
      <c r="C23" s="18" t="s">
        <v>215</v>
      </c>
      <c r="D23" s="18" t="s">
        <v>246</v>
      </c>
      <c r="E23" s="19" t="s">
        <v>61</v>
      </c>
      <c r="F23" s="20"/>
      <c r="I23" s="2">
        <v>24</v>
      </c>
      <c r="J23" s="2">
        <v>23</v>
      </c>
      <c r="K23" s="2">
        <v>28</v>
      </c>
      <c r="L23" s="2">
        <f t="shared" si="3"/>
        <v>29</v>
      </c>
      <c r="O23" s="43">
        <f t="shared" si="0"/>
        <v>104</v>
      </c>
      <c r="P23" s="44">
        <v>14</v>
      </c>
    </row>
    <row r="24" spans="1:16" ht="15">
      <c r="A24" s="43">
        <v>21</v>
      </c>
      <c r="B24" s="20">
        <v>97</v>
      </c>
      <c r="C24" s="18" t="s">
        <v>120</v>
      </c>
      <c r="D24" s="18" t="s">
        <v>246</v>
      </c>
      <c r="E24" s="19" t="s">
        <v>61</v>
      </c>
      <c r="F24" s="20"/>
      <c r="I24" s="2">
        <v>23</v>
      </c>
      <c r="J24" s="2">
        <v>22</v>
      </c>
      <c r="K24" s="2">
        <v>25</v>
      </c>
      <c r="L24" s="2">
        <f t="shared" si="3"/>
        <v>30</v>
      </c>
      <c r="O24" s="43">
        <f t="shared" si="0"/>
        <v>100</v>
      </c>
      <c r="P24" s="44">
        <v>13</v>
      </c>
    </row>
    <row r="25" spans="1:6" ht="15">
      <c r="A25" s="43"/>
      <c r="B25" s="20"/>
      <c r="C25" s="18"/>
      <c r="D25" s="18"/>
      <c r="E25" s="19"/>
      <c r="F25" s="20"/>
    </row>
    <row r="26" spans="1:19" ht="15">
      <c r="A26" s="43"/>
      <c r="B26" s="20">
        <v>89</v>
      </c>
      <c r="C26" s="18" t="s">
        <v>251</v>
      </c>
      <c r="D26" s="18" t="s">
        <v>163</v>
      </c>
      <c r="E26" s="19" t="s">
        <v>252</v>
      </c>
      <c r="F26" s="20"/>
      <c r="I26" s="2" t="s">
        <v>238</v>
      </c>
      <c r="J26" s="2">
        <v>25</v>
      </c>
      <c r="K26" s="2">
        <v>22</v>
      </c>
      <c r="L26" s="2">
        <f aca="true" t="shared" si="4" ref="L26:L32">IF(P26&gt;1,43-P26,"")</f>
        <v>22</v>
      </c>
      <c r="O26" s="43">
        <f aca="true" t="shared" si="5" ref="O26:O32">SUM(F26:N26)</f>
        <v>69</v>
      </c>
      <c r="P26" s="44">
        <v>21</v>
      </c>
      <c r="Q26" s="1">
        <f>MIN(F26:L26)</f>
        <v>22</v>
      </c>
      <c r="R26" s="1">
        <f>SMALL(F26:L26,2)</f>
        <v>22</v>
      </c>
      <c r="S26" s="1">
        <v>26</v>
      </c>
    </row>
    <row r="27" spans="1:18" ht="15">
      <c r="A27" s="43"/>
      <c r="B27" s="20">
        <v>93</v>
      </c>
      <c r="C27" s="18" t="s">
        <v>50</v>
      </c>
      <c r="D27" s="18" t="s">
        <v>51</v>
      </c>
      <c r="E27" s="19" t="s">
        <v>8</v>
      </c>
      <c r="F27" s="20" t="s">
        <v>238</v>
      </c>
      <c r="G27" s="2">
        <v>32</v>
      </c>
      <c r="H27" s="2">
        <v>27</v>
      </c>
      <c r="I27" s="2" t="s">
        <v>238</v>
      </c>
      <c r="J27" s="2" t="s">
        <v>238</v>
      </c>
      <c r="K27" s="2" t="s">
        <v>238</v>
      </c>
      <c r="L27" s="2">
        <f t="shared" si="4"/>
      </c>
      <c r="O27" s="43">
        <f t="shared" si="5"/>
        <v>59</v>
      </c>
      <c r="Q27" s="1">
        <f>MIN(F27:L27)</f>
        <v>27</v>
      </c>
      <c r="R27" s="1">
        <f>SMALL(F27:L27,2)</f>
        <v>32</v>
      </c>
    </row>
    <row r="28" spans="1:18" ht="15">
      <c r="A28" s="43"/>
      <c r="B28" s="20">
        <v>95</v>
      </c>
      <c r="C28" s="18" t="s">
        <v>9</v>
      </c>
      <c r="D28" s="18" t="s">
        <v>108</v>
      </c>
      <c r="E28" s="19" t="s">
        <v>90</v>
      </c>
      <c r="F28" s="20" t="s">
        <v>238</v>
      </c>
      <c r="G28" s="2" t="s">
        <v>238</v>
      </c>
      <c r="H28" s="2" t="s">
        <v>238</v>
      </c>
      <c r="I28" s="2">
        <v>22</v>
      </c>
      <c r="J28" s="2" t="s">
        <v>238</v>
      </c>
      <c r="K28" s="2" t="s">
        <v>238</v>
      </c>
      <c r="L28" s="2">
        <f t="shared" si="4"/>
        <v>25</v>
      </c>
      <c r="O28" s="43">
        <f t="shared" si="5"/>
        <v>47</v>
      </c>
      <c r="P28" s="44">
        <v>18</v>
      </c>
      <c r="Q28" s="1">
        <f>MIN(F28:L28)</f>
        <v>22</v>
      </c>
      <c r="R28" s="1">
        <f>SMALL(F28:L28,2)</f>
        <v>25</v>
      </c>
    </row>
    <row r="29" spans="1:19" ht="15">
      <c r="A29" s="43"/>
      <c r="B29" s="20">
        <v>94</v>
      </c>
      <c r="C29" s="18" t="s">
        <v>54</v>
      </c>
      <c r="D29" s="18" t="s">
        <v>108</v>
      </c>
      <c r="E29" s="19" t="s">
        <v>90</v>
      </c>
      <c r="F29" s="20" t="s">
        <v>238</v>
      </c>
      <c r="G29" s="2" t="s">
        <v>238</v>
      </c>
      <c r="H29" s="2" t="s">
        <v>238</v>
      </c>
      <c r="I29" s="2">
        <v>17</v>
      </c>
      <c r="J29" s="2" t="s">
        <v>238</v>
      </c>
      <c r="K29" s="2" t="s">
        <v>238</v>
      </c>
      <c r="L29" s="2">
        <f t="shared" si="4"/>
        <v>26</v>
      </c>
      <c r="O29" s="43">
        <f t="shared" si="5"/>
        <v>43</v>
      </c>
      <c r="P29" s="44">
        <v>17</v>
      </c>
      <c r="Q29" s="1">
        <f>MIN(F29:L29)</f>
        <v>17</v>
      </c>
      <c r="R29" s="1">
        <f>SMALL(F29:L29,2)</f>
        <v>26</v>
      </c>
      <c r="S29" s="1">
        <v>26</v>
      </c>
    </row>
    <row r="30" spans="1:15" ht="15">
      <c r="A30" s="43"/>
      <c r="B30" s="20">
        <v>87</v>
      </c>
      <c r="C30" s="18" t="s">
        <v>247</v>
      </c>
      <c r="D30" s="18" t="s">
        <v>248</v>
      </c>
      <c r="E30" s="19" t="s">
        <v>61</v>
      </c>
      <c r="F30" s="20"/>
      <c r="I30" s="2">
        <v>21</v>
      </c>
      <c r="J30" s="2" t="s">
        <v>238</v>
      </c>
      <c r="K30" s="2">
        <v>21</v>
      </c>
      <c r="L30" s="2">
        <f t="shared" si="4"/>
      </c>
      <c r="O30" s="43">
        <f t="shared" si="5"/>
        <v>42</v>
      </c>
    </row>
    <row r="31" spans="1:19" ht="15">
      <c r="A31" s="43"/>
      <c r="B31" s="20">
        <v>45</v>
      </c>
      <c r="C31" s="18" t="s">
        <v>54</v>
      </c>
      <c r="D31" s="18" t="s">
        <v>55</v>
      </c>
      <c r="E31" s="18" t="s">
        <v>56</v>
      </c>
      <c r="F31" s="20">
        <v>29</v>
      </c>
      <c r="G31" s="2" t="s">
        <v>238</v>
      </c>
      <c r="H31" s="2" t="s">
        <v>238</v>
      </c>
      <c r="I31" s="2" t="s">
        <v>238</v>
      </c>
      <c r="J31" s="2" t="s">
        <v>238</v>
      </c>
      <c r="K31" s="2" t="s">
        <v>238</v>
      </c>
      <c r="L31" s="2">
        <f t="shared" si="4"/>
      </c>
      <c r="O31" s="43">
        <f t="shared" si="5"/>
        <v>29</v>
      </c>
      <c r="Q31" s="1">
        <f>MIN(F31:L31)</f>
        <v>29</v>
      </c>
      <c r="R31" s="1" t="e">
        <f>SMALL(F31:L31,2)</f>
        <v>#NUM!</v>
      </c>
      <c r="S31" s="1">
        <v>25</v>
      </c>
    </row>
    <row r="32" spans="1:19" ht="15">
      <c r="A32" s="43"/>
      <c r="B32" s="20">
        <v>49</v>
      </c>
      <c r="C32" s="18" t="s">
        <v>83</v>
      </c>
      <c r="D32" s="18" t="s">
        <v>165</v>
      </c>
      <c r="E32" s="19" t="s">
        <v>61</v>
      </c>
      <c r="F32" s="20" t="s">
        <v>238</v>
      </c>
      <c r="G32" s="2" t="s">
        <v>238</v>
      </c>
      <c r="H32" s="2" t="s">
        <v>238</v>
      </c>
      <c r="I32" s="2">
        <v>19</v>
      </c>
      <c r="J32" s="2" t="s">
        <v>238</v>
      </c>
      <c r="K32" s="2" t="s">
        <v>238</v>
      </c>
      <c r="L32" s="2">
        <f t="shared" si="4"/>
      </c>
      <c r="O32" s="43">
        <f t="shared" si="5"/>
        <v>19</v>
      </c>
      <c r="Q32" s="1">
        <f>MIN(F32:L32)</f>
        <v>19</v>
      </c>
      <c r="R32" s="1" t="e">
        <f>SMALL(F32:L32,2)</f>
        <v>#NUM!</v>
      </c>
      <c r="S32" s="1">
        <v>27</v>
      </c>
    </row>
    <row r="33" spans="4:15" s="44" customFormat="1" ht="14.25">
      <c r="D33" s="49"/>
      <c r="E33" s="44" t="s">
        <v>206</v>
      </c>
      <c r="F33" s="50">
        <f aca="true" t="shared" si="6" ref="F33:L33">COUNTIF(F4:F32,"&gt;0")</f>
        <v>18</v>
      </c>
      <c r="G33" s="50">
        <f t="shared" si="6"/>
        <v>15</v>
      </c>
      <c r="H33" s="50">
        <f t="shared" si="6"/>
        <v>15</v>
      </c>
      <c r="I33" s="50">
        <f t="shared" si="6"/>
        <v>24</v>
      </c>
      <c r="J33" s="50">
        <f t="shared" si="6"/>
        <v>20</v>
      </c>
      <c r="K33" s="50">
        <f t="shared" si="6"/>
        <v>22</v>
      </c>
      <c r="L33" s="50">
        <f t="shared" si="6"/>
        <v>23</v>
      </c>
      <c r="M33" s="43"/>
      <c r="N33" s="43"/>
      <c r="O33" s="43"/>
    </row>
    <row r="34" ht="15">
      <c r="F34" s="20">
        <f>IF(P34&gt;1,41-P34,"")</f>
      </c>
    </row>
    <row r="36" ht="15">
      <c r="C36" s="39"/>
    </row>
  </sheetData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showZeros="0" zoomScale="90" zoomScaleNormal="9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28125" style="1" customWidth="1"/>
    <col min="4" max="4" width="19.421875" style="1" customWidth="1"/>
    <col min="5" max="5" width="20.28125" style="1" customWidth="1"/>
    <col min="6" max="6" width="14.57421875" style="1" customWidth="1"/>
    <col min="7" max="14" width="9.140625" style="1" customWidth="1"/>
    <col min="15" max="15" width="9.140625" style="44" customWidth="1"/>
    <col min="16" max="16" width="9.140625" style="44" hidden="1" customWidth="1" outlineLevel="1"/>
    <col min="17" max="17" width="9.140625" style="1" hidden="1" customWidth="1" outlineLevel="1"/>
    <col min="18" max="18" width="12.57421875" style="1" hidden="1" customWidth="1" outlineLevel="1"/>
    <col min="19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52" t="s">
        <v>199</v>
      </c>
      <c r="C1" s="52"/>
      <c r="D1" s="52"/>
      <c r="E1" s="52"/>
      <c r="F1" s="24" t="str">
        <f>Cadetti!E1</f>
        <v>Uppdaterad 2008-08-30</v>
      </c>
    </row>
    <row r="2" spans="1:16" ht="15">
      <c r="A2" s="21" t="s">
        <v>234</v>
      </c>
      <c r="B2" s="21" t="s">
        <v>0</v>
      </c>
      <c r="C2" s="22" t="s">
        <v>1</v>
      </c>
      <c r="D2" s="22" t="s">
        <v>2</v>
      </c>
      <c r="E2" s="22" t="s">
        <v>3</v>
      </c>
      <c r="F2" s="41" t="s">
        <v>229</v>
      </c>
      <c r="G2" s="41" t="s">
        <v>227</v>
      </c>
      <c r="H2" s="41" t="s">
        <v>228</v>
      </c>
      <c r="I2" s="41" t="s">
        <v>233</v>
      </c>
      <c r="J2" s="41" t="s">
        <v>231</v>
      </c>
      <c r="K2" s="41" t="s">
        <v>232</v>
      </c>
      <c r="L2" s="41" t="s">
        <v>230</v>
      </c>
      <c r="M2" s="41" t="s">
        <v>235</v>
      </c>
      <c r="N2" s="41" t="s">
        <v>235</v>
      </c>
      <c r="O2" s="41" t="s">
        <v>236</v>
      </c>
      <c r="P2" s="41"/>
    </row>
    <row r="3" spans="1:16" ht="15">
      <c r="A3" s="21"/>
      <c r="B3" s="21">
        <v>2008</v>
      </c>
      <c r="C3" s="23"/>
      <c r="D3" s="23"/>
      <c r="E3" s="23"/>
      <c r="F3" s="42">
        <v>39233</v>
      </c>
      <c r="G3" s="42">
        <v>39247</v>
      </c>
      <c r="H3" s="42">
        <v>39248</v>
      </c>
      <c r="I3" s="42">
        <v>39261</v>
      </c>
      <c r="J3" s="42">
        <v>39317</v>
      </c>
      <c r="K3" s="42">
        <v>39318</v>
      </c>
      <c r="L3" s="42">
        <v>39324</v>
      </c>
      <c r="M3" s="42"/>
      <c r="N3" s="42"/>
      <c r="O3" s="41"/>
      <c r="P3" s="41"/>
    </row>
    <row r="4" spans="1:255" ht="15">
      <c r="A4" s="43">
        <v>1</v>
      </c>
      <c r="B4" s="20">
        <v>86</v>
      </c>
      <c r="C4" s="18" t="s">
        <v>17</v>
      </c>
      <c r="D4" s="18" t="s">
        <v>40</v>
      </c>
      <c r="E4" s="18" t="s">
        <v>5</v>
      </c>
      <c r="F4" s="20">
        <v>41</v>
      </c>
      <c r="G4" s="2">
        <v>39</v>
      </c>
      <c r="H4" s="2">
        <v>38</v>
      </c>
      <c r="I4" s="2">
        <v>39</v>
      </c>
      <c r="J4" s="2">
        <v>41</v>
      </c>
      <c r="K4" s="2">
        <v>31</v>
      </c>
      <c r="L4" s="2">
        <f aca="true" t="shared" si="0" ref="L4:L10">IF(P4&gt;1,43-P4,"")</f>
        <v>22</v>
      </c>
      <c r="M4" s="2">
        <v>-31</v>
      </c>
      <c r="N4" s="2">
        <v>-22</v>
      </c>
      <c r="O4" s="43">
        <f aca="true" t="shared" si="1" ref="O4:O31">SUM(F4:N4)</f>
        <v>198</v>
      </c>
      <c r="P4" s="44">
        <v>21</v>
      </c>
      <c r="Q4" s="1">
        <f aca="true" t="shared" si="2" ref="Q4:Q31">MIN(F4:L4)</f>
        <v>22</v>
      </c>
      <c r="R4" s="1">
        <f aca="true" t="shared" si="3" ref="R4:R31">SMALL(F4:L4,2)</f>
        <v>31</v>
      </c>
      <c r="T4" s="20"/>
      <c r="U4" s="32"/>
      <c r="V4" s="31"/>
      <c r="W4" s="31"/>
      <c r="X4" s="31"/>
      <c r="Y4" s="20"/>
      <c r="Z4" s="32"/>
      <c r="AA4" s="31"/>
      <c r="AB4" s="31"/>
      <c r="AC4" s="31"/>
      <c r="AD4" s="20"/>
      <c r="AE4" s="32"/>
      <c r="AF4" s="31"/>
      <c r="AG4" s="31"/>
      <c r="AH4" s="31"/>
      <c r="AI4" s="20"/>
      <c r="AJ4" s="32"/>
      <c r="AK4" s="31"/>
      <c r="AL4" s="31"/>
      <c r="AM4" s="31"/>
      <c r="AN4" s="20"/>
      <c r="AO4" s="32"/>
      <c r="AP4" s="31"/>
      <c r="AQ4" s="31"/>
      <c r="AR4" s="31"/>
      <c r="AS4" s="20"/>
      <c r="AT4" s="32"/>
      <c r="AU4" s="31"/>
      <c r="AV4" s="31"/>
      <c r="AW4" s="31"/>
      <c r="AX4" s="20"/>
      <c r="AY4" s="32"/>
      <c r="AZ4" s="31"/>
      <c r="BA4" s="31"/>
      <c r="BB4" s="31"/>
      <c r="BC4" s="20"/>
      <c r="BD4" s="32"/>
      <c r="BE4" s="31"/>
      <c r="BF4" s="31"/>
      <c r="BG4" s="31"/>
      <c r="BH4" s="20"/>
      <c r="BI4" s="32"/>
      <c r="BJ4" s="31"/>
      <c r="BK4" s="31"/>
      <c r="BL4" s="31"/>
      <c r="BM4" s="20"/>
      <c r="BN4" s="32"/>
      <c r="BO4" s="31"/>
      <c r="BP4" s="31"/>
      <c r="BQ4" s="31"/>
      <c r="BR4" s="20"/>
      <c r="BS4" s="32"/>
      <c r="BT4" s="31"/>
      <c r="BU4" s="31"/>
      <c r="BV4" s="31"/>
      <c r="BW4" s="20"/>
      <c r="BX4" s="32"/>
      <c r="BY4" s="31"/>
      <c r="BZ4" s="31"/>
      <c r="CA4" s="31"/>
      <c r="CB4" s="20"/>
      <c r="CC4" s="32"/>
      <c r="CD4" s="31"/>
      <c r="CE4" s="31"/>
      <c r="CF4" s="31"/>
      <c r="CG4" s="20"/>
      <c r="CH4" s="32"/>
      <c r="CI4" s="31"/>
      <c r="CJ4" s="31"/>
      <c r="CK4" s="31"/>
      <c r="CL4" s="20"/>
      <c r="CM4" s="32"/>
      <c r="CN4" s="31"/>
      <c r="CO4" s="31"/>
      <c r="CP4" s="31"/>
      <c r="CQ4" s="20"/>
      <c r="CR4" s="32"/>
      <c r="CS4" s="31"/>
      <c r="CT4" s="31"/>
      <c r="CU4" s="31"/>
      <c r="CV4" s="20"/>
      <c r="CW4" s="32"/>
      <c r="CX4" s="31"/>
      <c r="CY4" s="31"/>
      <c r="CZ4" s="31"/>
      <c r="DA4" s="20"/>
      <c r="DB4" s="32"/>
      <c r="DC4" s="31"/>
      <c r="DD4" s="31"/>
      <c r="DE4" s="31"/>
      <c r="DF4" s="20"/>
      <c r="DG4" s="32"/>
      <c r="DH4" s="31"/>
      <c r="DI4" s="31"/>
      <c r="DJ4" s="31"/>
      <c r="DK4" s="20"/>
      <c r="DL4" s="32"/>
      <c r="DM4" s="31"/>
      <c r="DN4" s="31"/>
      <c r="DO4" s="31"/>
      <c r="DP4" s="20"/>
      <c r="DQ4" s="32"/>
      <c r="DR4" s="31"/>
      <c r="DS4" s="31"/>
      <c r="DT4" s="31"/>
      <c r="DU4" s="20"/>
      <c r="DV4" s="32"/>
      <c r="DW4" s="31"/>
      <c r="DX4" s="31"/>
      <c r="DY4" s="31"/>
      <c r="DZ4" s="20"/>
      <c r="EA4" s="32"/>
      <c r="EB4" s="31"/>
      <c r="EC4" s="31"/>
      <c r="ED4" s="31"/>
      <c r="EE4" s="20"/>
      <c r="EF4" s="32"/>
      <c r="EG4" s="31"/>
      <c r="EH4" s="31"/>
      <c r="EI4" s="31"/>
      <c r="EJ4" s="20"/>
      <c r="EK4" s="32"/>
      <c r="EL4" s="31"/>
      <c r="EM4" s="31"/>
      <c r="EN4" s="31"/>
      <c r="EO4" s="20"/>
      <c r="EP4" s="32"/>
      <c r="EQ4" s="31"/>
      <c r="ER4" s="31"/>
      <c r="ES4" s="31"/>
      <c r="ET4" s="20"/>
      <c r="EU4" s="32"/>
      <c r="EV4" s="31"/>
      <c r="EW4" s="31"/>
      <c r="EX4" s="31"/>
      <c r="EY4" s="20"/>
      <c r="EZ4" s="32"/>
      <c r="FA4" s="31"/>
      <c r="FB4" s="31"/>
      <c r="FC4" s="31"/>
      <c r="FD4" s="20"/>
      <c r="FE4" s="32"/>
      <c r="FF4" s="31"/>
      <c r="FG4" s="31"/>
      <c r="FH4" s="31"/>
      <c r="FI4" s="20"/>
      <c r="FJ4" s="32"/>
      <c r="FK4" s="31"/>
      <c r="FL4" s="31"/>
      <c r="FM4" s="31"/>
      <c r="FN4" s="20"/>
      <c r="FO4" s="32"/>
      <c r="FP4" s="31"/>
      <c r="FQ4" s="31"/>
      <c r="FR4" s="31"/>
      <c r="FS4" s="20"/>
      <c r="FT4" s="32"/>
      <c r="FU4" s="31"/>
      <c r="FV4" s="31"/>
      <c r="FW4" s="31"/>
      <c r="FX4" s="20"/>
      <c r="FY4" s="32"/>
      <c r="FZ4" s="31"/>
      <c r="GA4" s="31"/>
      <c r="GB4" s="31"/>
      <c r="GC4" s="20"/>
      <c r="GD4" s="32"/>
      <c r="GE4" s="31"/>
      <c r="GF4" s="31"/>
      <c r="GG4" s="31"/>
      <c r="GH4" s="20"/>
      <c r="GI4" s="32"/>
      <c r="GJ4" s="31"/>
      <c r="GK4" s="31"/>
      <c r="GL4" s="31"/>
      <c r="GM4" s="20"/>
      <c r="GN4" s="32"/>
      <c r="GO4" s="31"/>
      <c r="GP4" s="31"/>
      <c r="GQ4" s="31"/>
      <c r="GR4" s="20"/>
      <c r="GS4" s="32"/>
      <c r="GT4" s="31"/>
      <c r="GU4" s="31"/>
      <c r="GV4" s="31"/>
      <c r="GW4" s="20"/>
      <c r="GX4" s="32"/>
      <c r="GY4" s="31"/>
      <c r="GZ4" s="31"/>
      <c r="HA4" s="31"/>
      <c r="HB4" s="20"/>
      <c r="HC4" s="32"/>
      <c r="HD4" s="31"/>
      <c r="HE4" s="31"/>
      <c r="HF4" s="31"/>
      <c r="HG4" s="20"/>
      <c r="HH4" s="32"/>
      <c r="HI4" s="31"/>
      <c r="HJ4" s="31"/>
      <c r="HK4" s="31"/>
      <c r="HL4" s="20"/>
      <c r="HM4" s="32"/>
      <c r="HN4" s="31"/>
      <c r="HO4" s="31"/>
      <c r="HP4" s="31"/>
      <c r="HQ4" s="20"/>
      <c r="HR4" s="32"/>
      <c r="HS4" s="31"/>
      <c r="HT4" s="31"/>
      <c r="HU4" s="31"/>
      <c r="HV4" s="20"/>
      <c r="HW4" s="32"/>
      <c r="HX4" s="31"/>
      <c r="HY4" s="31"/>
      <c r="HZ4" s="31"/>
      <c r="IA4" s="20"/>
      <c r="IB4" s="32"/>
      <c r="IC4" s="31"/>
      <c r="ID4" s="31"/>
      <c r="IE4" s="31"/>
      <c r="IF4" s="20"/>
      <c r="IG4" s="32"/>
      <c r="IH4" s="31"/>
      <c r="II4" s="31"/>
      <c r="IJ4" s="31"/>
      <c r="IK4" s="20"/>
      <c r="IL4" s="32"/>
      <c r="IM4" s="31"/>
      <c r="IN4" s="31"/>
      <c r="IO4" s="31"/>
      <c r="IP4" s="20"/>
      <c r="IQ4" s="32"/>
      <c r="IR4" s="31"/>
      <c r="IS4" s="31"/>
      <c r="IT4" s="31"/>
      <c r="IU4" s="20"/>
    </row>
    <row r="5" spans="1:255" ht="15">
      <c r="A5" s="43">
        <v>2</v>
      </c>
      <c r="B5" s="20">
        <v>32</v>
      </c>
      <c r="C5" s="18" t="s">
        <v>75</v>
      </c>
      <c r="D5" s="18" t="s">
        <v>40</v>
      </c>
      <c r="E5" s="18" t="s">
        <v>61</v>
      </c>
      <c r="F5" s="20">
        <v>37</v>
      </c>
      <c r="G5" s="2">
        <v>20</v>
      </c>
      <c r="H5" s="2">
        <v>37</v>
      </c>
      <c r="I5" s="2">
        <v>41</v>
      </c>
      <c r="J5" s="2">
        <v>37</v>
      </c>
      <c r="K5" s="2">
        <v>36</v>
      </c>
      <c r="L5" s="2">
        <f t="shared" si="0"/>
        <v>40</v>
      </c>
      <c r="M5" s="2">
        <v>-20</v>
      </c>
      <c r="N5" s="2">
        <v>-36</v>
      </c>
      <c r="O5" s="43">
        <f t="shared" si="1"/>
        <v>192</v>
      </c>
      <c r="P5" s="44">
        <v>3</v>
      </c>
      <c r="Q5" s="1">
        <f t="shared" si="2"/>
        <v>20</v>
      </c>
      <c r="R5" s="1">
        <f t="shared" si="3"/>
        <v>36</v>
      </c>
      <c r="S5" s="1">
        <v>12</v>
      </c>
      <c r="AA5" s="31"/>
      <c r="AB5" s="31"/>
      <c r="AC5" s="31"/>
      <c r="AD5" s="20"/>
      <c r="AE5" s="32"/>
      <c r="AF5" s="31"/>
      <c r="AG5" s="31"/>
      <c r="AH5" s="31"/>
      <c r="AI5" s="20"/>
      <c r="AJ5" s="32"/>
      <c r="AK5" s="31"/>
      <c r="AL5" s="31"/>
      <c r="AM5" s="31"/>
      <c r="AN5" s="20"/>
      <c r="AO5" s="32"/>
      <c r="AP5" s="31"/>
      <c r="AQ5" s="31"/>
      <c r="AR5" s="31"/>
      <c r="AS5" s="20"/>
      <c r="AT5" s="32"/>
      <c r="AU5" s="31"/>
      <c r="AV5" s="31"/>
      <c r="AW5" s="31"/>
      <c r="AX5" s="20"/>
      <c r="AY5" s="32"/>
      <c r="AZ5" s="31"/>
      <c r="BA5" s="31"/>
      <c r="BB5" s="31"/>
      <c r="BC5" s="20"/>
      <c r="BD5" s="32"/>
      <c r="BE5" s="31"/>
      <c r="BF5" s="31"/>
      <c r="BG5" s="31"/>
      <c r="BH5" s="20"/>
      <c r="BI5" s="32"/>
      <c r="BJ5" s="31"/>
      <c r="BK5" s="31"/>
      <c r="BL5" s="31"/>
      <c r="BM5" s="20"/>
      <c r="BN5" s="32"/>
      <c r="BO5" s="31"/>
      <c r="BP5" s="31"/>
      <c r="BQ5" s="31"/>
      <c r="BR5" s="20"/>
      <c r="BS5" s="32"/>
      <c r="BT5" s="31"/>
      <c r="BU5" s="31"/>
      <c r="BV5" s="31"/>
      <c r="BW5" s="20"/>
      <c r="BX5" s="32"/>
      <c r="BY5" s="31"/>
      <c r="BZ5" s="31"/>
      <c r="CA5" s="31"/>
      <c r="CB5" s="20"/>
      <c r="CC5" s="32"/>
      <c r="CD5" s="31"/>
      <c r="CE5" s="31"/>
      <c r="CF5" s="31"/>
      <c r="CG5" s="20"/>
      <c r="CH5" s="32"/>
      <c r="CI5" s="31"/>
      <c r="CJ5" s="31"/>
      <c r="CK5" s="31"/>
      <c r="CL5" s="20"/>
      <c r="CM5" s="32"/>
      <c r="CN5" s="31"/>
      <c r="CO5" s="31"/>
      <c r="CP5" s="31"/>
      <c r="CQ5" s="20"/>
      <c r="CR5" s="32"/>
      <c r="CS5" s="31"/>
      <c r="CT5" s="31"/>
      <c r="CU5" s="31"/>
      <c r="CV5" s="20"/>
      <c r="CW5" s="32"/>
      <c r="CX5" s="31"/>
      <c r="CY5" s="31"/>
      <c r="CZ5" s="31"/>
      <c r="DA5" s="20"/>
      <c r="DB5" s="32"/>
      <c r="DC5" s="31"/>
      <c r="DD5" s="31"/>
      <c r="DE5" s="31"/>
      <c r="DF5" s="20"/>
      <c r="DG5" s="32"/>
      <c r="DH5" s="31"/>
      <c r="DI5" s="31"/>
      <c r="DJ5" s="31"/>
      <c r="DK5" s="20"/>
      <c r="DL5" s="32"/>
      <c r="DM5" s="31"/>
      <c r="DN5" s="31"/>
      <c r="DO5" s="31"/>
      <c r="DP5" s="20"/>
      <c r="DQ5" s="32"/>
      <c r="DR5" s="31"/>
      <c r="DS5" s="31"/>
      <c r="DT5" s="31"/>
      <c r="DU5" s="20"/>
      <c r="DV5" s="32"/>
      <c r="DW5" s="31"/>
      <c r="DX5" s="31"/>
      <c r="DY5" s="31"/>
      <c r="DZ5" s="20"/>
      <c r="EA5" s="32"/>
      <c r="EB5" s="31"/>
      <c r="EC5" s="31"/>
      <c r="ED5" s="31"/>
      <c r="EE5" s="20"/>
      <c r="EF5" s="32"/>
      <c r="EG5" s="31"/>
      <c r="EH5" s="31"/>
      <c r="EI5" s="31"/>
      <c r="EJ5" s="20"/>
      <c r="EK5" s="32"/>
      <c r="EL5" s="31"/>
      <c r="EM5" s="31"/>
      <c r="EN5" s="31"/>
      <c r="EO5" s="20"/>
      <c r="EP5" s="32"/>
      <c r="EQ5" s="31"/>
      <c r="ER5" s="31"/>
      <c r="ES5" s="31"/>
      <c r="ET5" s="20"/>
      <c r="EU5" s="32"/>
      <c r="EV5" s="31"/>
      <c r="EW5" s="31"/>
      <c r="EX5" s="31"/>
      <c r="EY5" s="20"/>
      <c r="EZ5" s="32"/>
      <c r="FA5" s="31"/>
      <c r="FB5" s="31"/>
      <c r="FC5" s="31"/>
      <c r="FD5" s="20"/>
      <c r="FE5" s="32"/>
      <c r="FF5" s="31"/>
      <c r="FG5" s="31"/>
      <c r="FH5" s="31"/>
      <c r="FI5" s="20"/>
      <c r="FJ5" s="32"/>
      <c r="FK5" s="31"/>
      <c r="FL5" s="31"/>
      <c r="FM5" s="31"/>
      <c r="FN5" s="20"/>
      <c r="FO5" s="32"/>
      <c r="FP5" s="31"/>
      <c r="FQ5" s="31"/>
      <c r="FR5" s="31"/>
      <c r="FS5" s="20"/>
      <c r="FT5" s="32"/>
      <c r="FU5" s="31"/>
      <c r="FV5" s="31"/>
      <c r="FW5" s="31"/>
      <c r="FX5" s="20"/>
      <c r="FY5" s="32"/>
      <c r="FZ5" s="31"/>
      <c r="GA5" s="31"/>
      <c r="GB5" s="31"/>
      <c r="GC5" s="20"/>
      <c r="GD5" s="32"/>
      <c r="GE5" s="31"/>
      <c r="GF5" s="31"/>
      <c r="GG5" s="31"/>
      <c r="GH5" s="20"/>
      <c r="GI5" s="32"/>
      <c r="GJ5" s="31"/>
      <c r="GK5" s="31"/>
      <c r="GL5" s="31"/>
      <c r="GM5" s="20"/>
      <c r="GN5" s="32"/>
      <c r="GO5" s="31"/>
      <c r="GP5" s="31"/>
      <c r="GQ5" s="31"/>
      <c r="GR5" s="20"/>
      <c r="GS5" s="32"/>
      <c r="GT5" s="31"/>
      <c r="GU5" s="31"/>
      <c r="GV5" s="31"/>
      <c r="GW5" s="20"/>
      <c r="GX5" s="32"/>
      <c r="GY5" s="31"/>
      <c r="GZ5" s="31"/>
      <c r="HA5" s="31"/>
      <c r="HB5" s="20"/>
      <c r="HC5" s="32"/>
      <c r="HD5" s="31"/>
      <c r="HE5" s="31"/>
      <c r="HF5" s="31"/>
      <c r="HG5" s="20"/>
      <c r="HH5" s="32"/>
      <c r="HI5" s="31"/>
      <c r="HJ5" s="31"/>
      <c r="HK5" s="31"/>
      <c r="HL5" s="20"/>
      <c r="HM5" s="32"/>
      <c r="HN5" s="31"/>
      <c r="HO5" s="31"/>
      <c r="HP5" s="31"/>
      <c r="HQ5" s="20"/>
      <c r="HR5" s="32"/>
      <c r="HS5" s="31"/>
      <c r="HT5" s="31"/>
      <c r="HU5" s="31"/>
      <c r="HV5" s="20"/>
      <c r="HW5" s="32"/>
      <c r="HX5" s="31"/>
      <c r="HY5" s="31"/>
      <c r="HZ5" s="31"/>
      <c r="IA5" s="20"/>
      <c r="IB5" s="32"/>
      <c r="IC5" s="31"/>
      <c r="ID5" s="31"/>
      <c r="IE5" s="31"/>
      <c r="IF5" s="20"/>
      <c r="IG5" s="32"/>
      <c r="IH5" s="31"/>
      <c r="II5" s="31"/>
      <c r="IJ5" s="31"/>
      <c r="IK5" s="20"/>
      <c r="IL5" s="32"/>
      <c r="IM5" s="31"/>
      <c r="IN5" s="31"/>
      <c r="IO5" s="31"/>
      <c r="IP5" s="20"/>
      <c r="IQ5" s="32"/>
      <c r="IR5" s="31"/>
      <c r="IS5" s="31"/>
      <c r="IT5" s="31"/>
      <c r="IU5" s="20"/>
    </row>
    <row r="6" spans="1:26" ht="15">
      <c r="A6" s="43">
        <v>3</v>
      </c>
      <c r="B6" s="20">
        <v>25</v>
      </c>
      <c r="C6" s="18" t="s">
        <v>62</v>
      </c>
      <c r="D6" s="18" t="s">
        <v>63</v>
      </c>
      <c r="E6" s="18" t="s">
        <v>61</v>
      </c>
      <c r="F6" s="20">
        <v>39</v>
      </c>
      <c r="G6" s="2">
        <v>22</v>
      </c>
      <c r="H6" s="2">
        <v>41</v>
      </c>
      <c r="I6" s="2">
        <v>38</v>
      </c>
      <c r="J6" s="2">
        <v>35</v>
      </c>
      <c r="K6" s="2">
        <v>35</v>
      </c>
      <c r="L6" s="2">
        <f t="shared" si="0"/>
        <v>38</v>
      </c>
      <c r="M6" s="2">
        <v>-22</v>
      </c>
      <c r="N6" s="2">
        <v>-35</v>
      </c>
      <c r="O6" s="43">
        <f t="shared" si="1"/>
        <v>191</v>
      </c>
      <c r="P6" s="44">
        <v>5</v>
      </c>
      <c r="Q6" s="1">
        <f t="shared" si="2"/>
        <v>22</v>
      </c>
      <c r="R6" s="1">
        <f t="shared" si="3"/>
        <v>35</v>
      </c>
      <c r="S6" s="1">
        <v>4</v>
      </c>
      <c r="T6" s="20"/>
      <c r="U6" s="32"/>
      <c r="W6" s="31"/>
      <c r="X6" s="31"/>
      <c r="Y6" s="20"/>
      <c r="Z6" s="32"/>
    </row>
    <row r="7" spans="1:19" ht="15">
      <c r="A7" s="43">
        <v>4</v>
      </c>
      <c r="B7" s="20">
        <v>56</v>
      </c>
      <c r="C7" s="18" t="s">
        <v>68</v>
      </c>
      <c r="D7" s="18" t="s">
        <v>69</v>
      </c>
      <c r="E7" s="18" t="s">
        <v>56</v>
      </c>
      <c r="F7" s="20">
        <v>35</v>
      </c>
      <c r="G7" s="2">
        <v>37</v>
      </c>
      <c r="H7" s="2">
        <v>32</v>
      </c>
      <c r="I7" s="2">
        <v>37</v>
      </c>
      <c r="J7" s="2">
        <v>36</v>
      </c>
      <c r="K7" s="2">
        <v>41</v>
      </c>
      <c r="L7" s="2">
        <f t="shared" si="0"/>
        <v>17</v>
      </c>
      <c r="M7" s="2">
        <v>-32</v>
      </c>
      <c r="N7" s="2">
        <v>-17</v>
      </c>
      <c r="O7" s="43">
        <f t="shared" si="1"/>
        <v>186</v>
      </c>
      <c r="P7" s="44">
        <v>26</v>
      </c>
      <c r="Q7" s="1">
        <f t="shared" si="2"/>
        <v>17</v>
      </c>
      <c r="R7" s="1">
        <f t="shared" si="3"/>
        <v>32</v>
      </c>
      <c r="S7" s="1">
        <v>31</v>
      </c>
    </row>
    <row r="8" spans="1:22" ht="15">
      <c r="A8" s="43">
        <v>5</v>
      </c>
      <c r="B8" s="20">
        <v>59</v>
      </c>
      <c r="C8" s="18" t="s">
        <v>73</v>
      </c>
      <c r="D8" s="18" t="s">
        <v>74</v>
      </c>
      <c r="E8" s="18" t="s">
        <v>43</v>
      </c>
      <c r="F8" s="20">
        <v>38</v>
      </c>
      <c r="G8" s="2">
        <v>38</v>
      </c>
      <c r="H8" s="2">
        <v>30</v>
      </c>
      <c r="I8" s="2">
        <v>35</v>
      </c>
      <c r="J8" s="2">
        <v>38</v>
      </c>
      <c r="K8" s="2">
        <v>33</v>
      </c>
      <c r="L8" s="2">
        <f t="shared" si="0"/>
        <v>35</v>
      </c>
      <c r="M8" s="2">
        <v>-30</v>
      </c>
      <c r="N8" s="2">
        <v>-33</v>
      </c>
      <c r="O8" s="43">
        <f t="shared" si="1"/>
        <v>184</v>
      </c>
      <c r="P8" s="44">
        <v>8</v>
      </c>
      <c r="Q8" s="1">
        <f t="shared" si="2"/>
        <v>30</v>
      </c>
      <c r="R8" s="1">
        <f t="shared" si="3"/>
        <v>33</v>
      </c>
      <c r="V8" s="31"/>
    </row>
    <row r="9" spans="1:19" ht="15">
      <c r="A9" s="43">
        <v>6</v>
      </c>
      <c r="B9" s="20">
        <v>51</v>
      </c>
      <c r="C9" s="18" t="s">
        <v>71</v>
      </c>
      <c r="D9" s="18" t="s">
        <v>72</v>
      </c>
      <c r="E9" s="18" t="s">
        <v>16</v>
      </c>
      <c r="F9" s="20">
        <v>15</v>
      </c>
      <c r="G9" s="2">
        <v>41</v>
      </c>
      <c r="H9" s="2">
        <v>34</v>
      </c>
      <c r="I9" s="2">
        <v>34</v>
      </c>
      <c r="J9" s="2">
        <v>33</v>
      </c>
      <c r="K9" s="2">
        <v>34</v>
      </c>
      <c r="L9" s="2">
        <f t="shared" si="0"/>
        <v>39</v>
      </c>
      <c r="M9" s="2">
        <v>-15</v>
      </c>
      <c r="N9" s="2">
        <v>-33</v>
      </c>
      <c r="O9" s="43">
        <f t="shared" si="1"/>
        <v>182</v>
      </c>
      <c r="P9" s="44">
        <v>4</v>
      </c>
      <c r="Q9" s="1">
        <f t="shared" si="2"/>
        <v>15</v>
      </c>
      <c r="R9" s="1">
        <f t="shared" si="3"/>
        <v>33</v>
      </c>
      <c r="S9" s="1">
        <v>29</v>
      </c>
    </row>
    <row r="10" spans="1:19" ht="15">
      <c r="A10" s="43">
        <v>7</v>
      </c>
      <c r="B10" s="20">
        <v>38</v>
      </c>
      <c r="C10" s="18" t="s">
        <v>113</v>
      </c>
      <c r="D10" s="18" t="s">
        <v>40</v>
      </c>
      <c r="E10" s="18" t="s">
        <v>61</v>
      </c>
      <c r="F10" s="20">
        <v>36</v>
      </c>
      <c r="G10" s="2">
        <v>34</v>
      </c>
      <c r="H10" s="2">
        <v>35</v>
      </c>
      <c r="I10" s="2">
        <v>36</v>
      </c>
      <c r="J10" s="2">
        <v>39</v>
      </c>
      <c r="K10" s="2">
        <v>29</v>
      </c>
      <c r="L10" s="2">
        <f t="shared" si="0"/>
        <v>36</v>
      </c>
      <c r="M10" s="2">
        <v>-29</v>
      </c>
      <c r="N10" s="2">
        <v>-34</v>
      </c>
      <c r="O10" s="43">
        <f t="shared" si="1"/>
        <v>182</v>
      </c>
      <c r="P10" s="44">
        <v>7</v>
      </c>
      <c r="Q10" s="1">
        <f t="shared" si="2"/>
        <v>29</v>
      </c>
      <c r="R10" s="1">
        <f t="shared" si="3"/>
        <v>34</v>
      </c>
      <c r="S10" s="1">
        <v>17</v>
      </c>
    </row>
    <row r="11" spans="1:19" ht="15">
      <c r="A11" s="43">
        <v>8</v>
      </c>
      <c r="B11" s="20">
        <v>53</v>
      </c>
      <c r="C11" s="18" t="s">
        <v>66</v>
      </c>
      <c r="D11" s="18" t="s">
        <v>15</v>
      </c>
      <c r="E11" s="18" t="s">
        <v>16</v>
      </c>
      <c r="F11" s="20">
        <v>31</v>
      </c>
      <c r="G11" s="2">
        <v>35</v>
      </c>
      <c r="H11" s="2">
        <v>36</v>
      </c>
      <c r="I11" s="2" t="s">
        <v>238</v>
      </c>
      <c r="J11" s="2">
        <v>34</v>
      </c>
      <c r="K11" s="2">
        <v>32</v>
      </c>
      <c r="L11" s="2">
        <v>43</v>
      </c>
      <c r="M11" s="2">
        <v>-31</v>
      </c>
      <c r="N11" s="2"/>
      <c r="O11" s="43">
        <f t="shared" si="1"/>
        <v>180</v>
      </c>
      <c r="Q11" s="1">
        <f t="shared" si="2"/>
        <v>31</v>
      </c>
      <c r="R11" s="1">
        <f t="shared" si="3"/>
        <v>32</v>
      </c>
      <c r="S11" s="1">
        <v>30</v>
      </c>
    </row>
    <row r="12" spans="1:19" ht="15">
      <c r="A12" s="43">
        <v>9</v>
      </c>
      <c r="B12" s="20">
        <v>24</v>
      </c>
      <c r="C12" s="18" t="s">
        <v>57</v>
      </c>
      <c r="D12" s="18" t="s">
        <v>67</v>
      </c>
      <c r="E12" s="18" t="s">
        <v>16</v>
      </c>
      <c r="F12" s="20">
        <v>33</v>
      </c>
      <c r="G12" s="2">
        <v>17</v>
      </c>
      <c r="H12" s="2">
        <v>39</v>
      </c>
      <c r="I12" s="2">
        <v>17</v>
      </c>
      <c r="J12" s="2">
        <v>22</v>
      </c>
      <c r="K12" s="2">
        <v>39</v>
      </c>
      <c r="L12" s="2">
        <f aca="true" t="shared" si="4" ref="L12:L31">IF(P12&gt;1,43-P12,"")</f>
        <v>41</v>
      </c>
      <c r="M12" s="2">
        <v>-17</v>
      </c>
      <c r="N12" s="2">
        <v>-17</v>
      </c>
      <c r="O12" s="43">
        <f t="shared" si="1"/>
        <v>174</v>
      </c>
      <c r="P12" s="44">
        <v>2</v>
      </c>
      <c r="Q12" s="1">
        <f t="shared" si="2"/>
        <v>17</v>
      </c>
      <c r="R12" s="1">
        <f t="shared" si="3"/>
        <v>17</v>
      </c>
      <c r="S12" s="1">
        <v>3</v>
      </c>
    </row>
    <row r="13" spans="1:19" ht="15">
      <c r="A13" s="43">
        <v>10</v>
      </c>
      <c r="B13" s="20">
        <v>26</v>
      </c>
      <c r="C13" s="18" t="s">
        <v>64</v>
      </c>
      <c r="D13" s="18" t="s">
        <v>65</v>
      </c>
      <c r="E13" s="18" t="s">
        <v>16</v>
      </c>
      <c r="F13" s="20" t="s">
        <v>238</v>
      </c>
      <c r="G13" s="2">
        <v>33</v>
      </c>
      <c r="H13" s="2">
        <v>33</v>
      </c>
      <c r="I13" s="2">
        <v>31</v>
      </c>
      <c r="J13" s="2">
        <v>31</v>
      </c>
      <c r="K13" s="2">
        <v>38</v>
      </c>
      <c r="L13" s="2">
        <f t="shared" si="4"/>
        <v>33</v>
      </c>
      <c r="M13" s="2">
        <v>-31</v>
      </c>
      <c r="N13" s="2"/>
      <c r="O13" s="43">
        <f t="shared" si="1"/>
        <v>168</v>
      </c>
      <c r="P13" s="44">
        <v>10</v>
      </c>
      <c r="Q13" s="1">
        <f t="shared" si="2"/>
        <v>31</v>
      </c>
      <c r="R13" s="1">
        <f t="shared" si="3"/>
        <v>31</v>
      </c>
      <c r="S13" s="1">
        <v>5</v>
      </c>
    </row>
    <row r="14" spans="1:19" ht="15">
      <c r="A14" s="43">
        <v>11</v>
      </c>
      <c r="B14" s="20">
        <v>29</v>
      </c>
      <c r="C14" s="18" t="s">
        <v>30</v>
      </c>
      <c r="D14" s="18" t="s">
        <v>22</v>
      </c>
      <c r="E14" s="18" t="s">
        <v>70</v>
      </c>
      <c r="F14" s="20">
        <v>34</v>
      </c>
      <c r="G14" s="2">
        <v>36</v>
      </c>
      <c r="H14" s="2">
        <v>29</v>
      </c>
      <c r="I14" s="2">
        <v>32</v>
      </c>
      <c r="J14" s="2">
        <v>29</v>
      </c>
      <c r="K14" s="2">
        <v>26</v>
      </c>
      <c r="L14" s="2">
        <f t="shared" si="4"/>
        <v>37</v>
      </c>
      <c r="M14" s="2">
        <v>-26</v>
      </c>
      <c r="N14" s="2">
        <v>-29</v>
      </c>
      <c r="O14" s="43">
        <f t="shared" si="1"/>
        <v>168</v>
      </c>
      <c r="P14" s="44">
        <v>6</v>
      </c>
      <c r="Q14" s="1">
        <f t="shared" si="2"/>
        <v>26</v>
      </c>
      <c r="R14" s="1">
        <f t="shared" si="3"/>
        <v>29</v>
      </c>
      <c r="S14" s="1">
        <v>8</v>
      </c>
    </row>
    <row r="15" spans="1:18" ht="15">
      <c r="A15" s="43">
        <v>12</v>
      </c>
      <c r="B15" s="20">
        <v>57</v>
      </c>
      <c r="C15" s="18" t="s">
        <v>62</v>
      </c>
      <c r="D15" s="18" t="s">
        <v>35</v>
      </c>
      <c r="E15" s="18" t="s">
        <v>5</v>
      </c>
      <c r="F15" s="20">
        <v>32</v>
      </c>
      <c r="G15" s="2">
        <v>21</v>
      </c>
      <c r="H15" s="2">
        <v>31</v>
      </c>
      <c r="I15" s="2">
        <v>30</v>
      </c>
      <c r="J15" s="2">
        <v>32</v>
      </c>
      <c r="K15" s="2">
        <v>37</v>
      </c>
      <c r="L15" s="2">
        <f t="shared" si="4"/>
        <v>16</v>
      </c>
      <c r="M15" s="2">
        <v>-21</v>
      </c>
      <c r="N15" s="2">
        <v>-16</v>
      </c>
      <c r="O15" s="43">
        <f t="shared" si="1"/>
        <v>162</v>
      </c>
      <c r="P15" s="44">
        <v>27</v>
      </c>
      <c r="Q15" s="1">
        <f t="shared" si="2"/>
        <v>16</v>
      </c>
      <c r="R15" s="1">
        <f t="shared" si="3"/>
        <v>21</v>
      </c>
    </row>
    <row r="16" spans="1:18" ht="15">
      <c r="A16" s="43">
        <v>13</v>
      </c>
      <c r="B16" s="20">
        <v>61</v>
      </c>
      <c r="C16" s="18" t="s">
        <v>76</v>
      </c>
      <c r="D16" s="18" t="s">
        <v>67</v>
      </c>
      <c r="E16" s="18" t="s">
        <v>16</v>
      </c>
      <c r="F16" s="20">
        <v>27</v>
      </c>
      <c r="G16" s="2">
        <v>32</v>
      </c>
      <c r="H16" s="2">
        <v>28</v>
      </c>
      <c r="I16" s="2">
        <v>29</v>
      </c>
      <c r="J16" s="2">
        <v>30</v>
      </c>
      <c r="K16" s="2">
        <v>30</v>
      </c>
      <c r="L16" s="2">
        <f t="shared" si="4"/>
        <v>32</v>
      </c>
      <c r="M16" s="2">
        <v>-27</v>
      </c>
      <c r="N16" s="2">
        <v>-28</v>
      </c>
      <c r="O16" s="43">
        <f t="shared" si="1"/>
        <v>153</v>
      </c>
      <c r="P16" s="44">
        <v>11</v>
      </c>
      <c r="Q16" s="1">
        <f t="shared" si="2"/>
        <v>27</v>
      </c>
      <c r="R16" s="1">
        <f t="shared" si="3"/>
        <v>28</v>
      </c>
    </row>
    <row r="17" spans="1:19" ht="15">
      <c r="A17" s="43">
        <v>14</v>
      </c>
      <c r="B17" s="20">
        <v>34</v>
      </c>
      <c r="C17" s="18" t="s">
        <v>64</v>
      </c>
      <c r="D17" s="18" t="s">
        <v>79</v>
      </c>
      <c r="E17" s="18" t="s">
        <v>61</v>
      </c>
      <c r="F17" s="20">
        <v>28</v>
      </c>
      <c r="G17" s="2">
        <v>31</v>
      </c>
      <c r="H17" s="2">
        <v>25</v>
      </c>
      <c r="I17" s="2">
        <v>33</v>
      </c>
      <c r="J17" s="2">
        <v>25</v>
      </c>
      <c r="K17" s="2">
        <v>25</v>
      </c>
      <c r="L17" s="2">
        <f t="shared" si="4"/>
        <v>14</v>
      </c>
      <c r="M17" s="2">
        <v>-25</v>
      </c>
      <c r="N17" s="2">
        <v>-14</v>
      </c>
      <c r="O17" s="43">
        <f t="shared" si="1"/>
        <v>142</v>
      </c>
      <c r="P17" s="44">
        <v>29</v>
      </c>
      <c r="Q17" s="1">
        <f t="shared" si="2"/>
        <v>14</v>
      </c>
      <c r="R17" s="1">
        <f t="shared" si="3"/>
        <v>25</v>
      </c>
      <c r="S17" s="1">
        <v>14</v>
      </c>
    </row>
    <row r="18" spans="1:19" ht="15">
      <c r="A18" s="43">
        <v>15</v>
      </c>
      <c r="B18" s="20">
        <v>33</v>
      </c>
      <c r="C18" s="18" t="s">
        <v>36</v>
      </c>
      <c r="D18" s="18" t="s">
        <v>97</v>
      </c>
      <c r="E18" s="18" t="s">
        <v>70</v>
      </c>
      <c r="F18" s="20">
        <v>30</v>
      </c>
      <c r="G18" s="2" t="s">
        <v>238</v>
      </c>
      <c r="H18" s="2" t="s">
        <v>238</v>
      </c>
      <c r="I18" s="2">
        <v>19</v>
      </c>
      <c r="J18" s="2">
        <v>26</v>
      </c>
      <c r="K18" s="2">
        <v>28</v>
      </c>
      <c r="L18" s="2">
        <f t="shared" si="4"/>
        <v>34</v>
      </c>
      <c r="M18" s="2"/>
      <c r="N18" s="2"/>
      <c r="O18" s="43">
        <f t="shared" si="1"/>
        <v>137</v>
      </c>
      <c r="P18" s="44">
        <v>9</v>
      </c>
      <c r="Q18" s="1">
        <f t="shared" si="2"/>
        <v>19</v>
      </c>
      <c r="R18" s="1">
        <f t="shared" si="3"/>
        <v>26</v>
      </c>
      <c r="S18" s="1">
        <v>13</v>
      </c>
    </row>
    <row r="19" spans="1:19" ht="15">
      <c r="A19" s="43">
        <v>16</v>
      </c>
      <c r="B19" s="20">
        <v>40</v>
      </c>
      <c r="C19" s="18" t="s">
        <v>177</v>
      </c>
      <c r="D19" s="18" t="s">
        <v>100</v>
      </c>
      <c r="E19" s="18" t="s">
        <v>98</v>
      </c>
      <c r="F19" s="20">
        <v>23</v>
      </c>
      <c r="G19" s="2">
        <v>29</v>
      </c>
      <c r="H19" s="2">
        <v>27</v>
      </c>
      <c r="I19" s="2">
        <v>20</v>
      </c>
      <c r="J19" s="2">
        <v>27</v>
      </c>
      <c r="K19" s="2">
        <v>22</v>
      </c>
      <c r="L19" s="2">
        <f t="shared" si="4"/>
        <v>31</v>
      </c>
      <c r="M19" s="2">
        <v>-20</v>
      </c>
      <c r="N19" s="2">
        <v>-22</v>
      </c>
      <c r="O19" s="43">
        <f t="shared" si="1"/>
        <v>137</v>
      </c>
      <c r="P19" s="44">
        <v>12</v>
      </c>
      <c r="Q19" s="1">
        <f t="shared" si="2"/>
        <v>20</v>
      </c>
      <c r="R19" s="1">
        <f t="shared" si="3"/>
        <v>22</v>
      </c>
      <c r="S19" s="1">
        <v>19</v>
      </c>
    </row>
    <row r="20" spans="1:18" ht="15">
      <c r="A20" s="43">
        <v>17</v>
      </c>
      <c r="B20" s="20">
        <v>73</v>
      </c>
      <c r="C20" s="18" t="s">
        <v>81</v>
      </c>
      <c r="D20" s="18" t="s">
        <v>82</v>
      </c>
      <c r="E20" s="18" t="s">
        <v>56</v>
      </c>
      <c r="F20" s="20">
        <v>26</v>
      </c>
      <c r="G20" s="2">
        <v>28</v>
      </c>
      <c r="H20" s="2">
        <v>26</v>
      </c>
      <c r="I20" s="2">
        <v>28</v>
      </c>
      <c r="J20" s="2">
        <v>20</v>
      </c>
      <c r="K20" s="2">
        <v>24</v>
      </c>
      <c r="L20" s="2">
        <f t="shared" si="4"/>
        <v>13</v>
      </c>
      <c r="M20" s="2">
        <v>-20</v>
      </c>
      <c r="N20" s="2">
        <v>-13</v>
      </c>
      <c r="O20" s="43">
        <f t="shared" si="1"/>
        <v>132</v>
      </c>
      <c r="P20" s="44">
        <v>30</v>
      </c>
      <c r="Q20" s="1">
        <f t="shared" si="2"/>
        <v>13</v>
      </c>
      <c r="R20" s="1">
        <f t="shared" si="3"/>
        <v>20</v>
      </c>
    </row>
    <row r="21" spans="1:19" ht="15">
      <c r="A21" s="43">
        <v>18</v>
      </c>
      <c r="B21" s="20">
        <v>43</v>
      </c>
      <c r="C21" s="18" t="s">
        <v>64</v>
      </c>
      <c r="D21" s="18" t="s">
        <v>4</v>
      </c>
      <c r="E21" s="18" t="s">
        <v>5</v>
      </c>
      <c r="F21" s="20">
        <v>29</v>
      </c>
      <c r="G21" s="2">
        <v>30</v>
      </c>
      <c r="H21" s="2">
        <v>22</v>
      </c>
      <c r="I21" s="2" t="s">
        <v>238</v>
      </c>
      <c r="J21" s="2">
        <v>28</v>
      </c>
      <c r="K21" s="2">
        <v>11</v>
      </c>
      <c r="L21" s="2">
        <f t="shared" si="4"/>
        <v>21</v>
      </c>
      <c r="M21" s="2">
        <v>-11</v>
      </c>
      <c r="N21" s="2"/>
      <c r="O21" s="43">
        <f t="shared" si="1"/>
        <v>130</v>
      </c>
      <c r="P21" s="44">
        <v>22</v>
      </c>
      <c r="Q21" s="1">
        <f t="shared" si="2"/>
        <v>11</v>
      </c>
      <c r="R21" s="1">
        <f t="shared" si="3"/>
        <v>21</v>
      </c>
      <c r="S21" s="1">
        <v>22</v>
      </c>
    </row>
    <row r="22" spans="1:18" ht="15">
      <c r="A22" s="43">
        <v>19</v>
      </c>
      <c r="B22" s="20">
        <v>63</v>
      </c>
      <c r="C22" s="18" t="s">
        <v>95</v>
      </c>
      <c r="D22" s="18" t="s">
        <v>96</v>
      </c>
      <c r="E22" s="18" t="s">
        <v>56</v>
      </c>
      <c r="F22" s="20">
        <v>22</v>
      </c>
      <c r="G22" s="2">
        <v>18</v>
      </c>
      <c r="H22" s="2">
        <v>24</v>
      </c>
      <c r="I22" s="2">
        <v>22</v>
      </c>
      <c r="J22" s="2">
        <v>18</v>
      </c>
      <c r="K22" s="2">
        <v>27</v>
      </c>
      <c r="L22" s="2">
        <f t="shared" si="4"/>
        <v>27</v>
      </c>
      <c r="M22" s="2">
        <v>-18</v>
      </c>
      <c r="N22" s="2">
        <v>-18</v>
      </c>
      <c r="O22" s="43">
        <f t="shared" si="1"/>
        <v>122</v>
      </c>
      <c r="P22" s="44">
        <v>16</v>
      </c>
      <c r="Q22" s="1">
        <f t="shared" si="2"/>
        <v>18</v>
      </c>
      <c r="R22" s="1">
        <f t="shared" si="3"/>
        <v>18</v>
      </c>
    </row>
    <row r="23" spans="1:18" ht="15">
      <c r="A23" s="43">
        <v>20</v>
      </c>
      <c r="B23" s="20">
        <v>60</v>
      </c>
      <c r="C23" s="18" t="s">
        <v>91</v>
      </c>
      <c r="D23" s="18" t="s">
        <v>24</v>
      </c>
      <c r="E23" s="19" t="s">
        <v>5</v>
      </c>
      <c r="F23" s="20">
        <v>19</v>
      </c>
      <c r="G23" s="2" t="s">
        <v>238</v>
      </c>
      <c r="H23" s="2" t="s">
        <v>238</v>
      </c>
      <c r="I23" s="2">
        <v>27</v>
      </c>
      <c r="J23" s="2">
        <v>21</v>
      </c>
      <c r="K23" s="2">
        <v>23</v>
      </c>
      <c r="L23" s="2">
        <f t="shared" si="4"/>
        <v>26</v>
      </c>
      <c r="M23" s="2"/>
      <c r="N23" s="2"/>
      <c r="O23" s="43">
        <f t="shared" si="1"/>
        <v>116</v>
      </c>
      <c r="P23" s="44">
        <v>17</v>
      </c>
      <c r="Q23" s="1">
        <f t="shared" si="2"/>
        <v>19</v>
      </c>
      <c r="R23" s="1">
        <f t="shared" si="3"/>
        <v>21</v>
      </c>
    </row>
    <row r="24" spans="1:19" ht="15">
      <c r="A24" s="43">
        <v>21</v>
      </c>
      <c r="B24" s="20">
        <v>39</v>
      </c>
      <c r="C24" s="18" t="s">
        <v>86</v>
      </c>
      <c r="D24" s="18" t="s">
        <v>4</v>
      </c>
      <c r="E24" s="18" t="s">
        <v>61</v>
      </c>
      <c r="F24" s="20">
        <v>24</v>
      </c>
      <c r="G24" s="2">
        <v>19</v>
      </c>
      <c r="H24" s="2">
        <v>23</v>
      </c>
      <c r="I24" s="2">
        <v>21</v>
      </c>
      <c r="J24" s="2">
        <v>23</v>
      </c>
      <c r="K24" s="2">
        <v>14</v>
      </c>
      <c r="L24" s="2">
        <f t="shared" si="4"/>
        <v>24</v>
      </c>
      <c r="M24" s="2">
        <v>-14</v>
      </c>
      <c r="N24" s="2">
        <v>-19</v>
      </c>
      <c r="O24" s="43">
        <f t="shared" si="1"/>
        <v>115</v>
      </c>
      <c r="P24" s="44">
        <v>19</v>
      </c>
      <c r="Q24" s="1">
        <f t="shared" si="2"/>
        <v>14</v>
      </c>
      <c r="R24" s="1">
        <f t="shared" si="3"/>
        <v>19</v>
      </c>
      <c r="S24" s="1">
        <v>18</v>
      </c>
    </row>
    <row r="25" spans="1:18" ht="15">
      <c r="A25" s="43">
        <v>22</v>
      </c>
      <c r="B25" s="20">
        <v>64</v>
      </c>
      <c r="C25" s="18" t="s">
        <v>80</v>
      </c>
      <c r="D25" s="18" t="s">
        <v>58</v>
      </c>
      <c r="E25" s="18" t="s">
        <v>56</v>
      </c>
      <c r="F25" s="20">
        <v>21</v>
      </c>
      <c r="G25" s="2" t="s">
        <v>238</v>
      </c>
      <c r="H25" s="2" t="s">
        <v>238</v>
      </c>
      <c r="I25" s="2">
        <v>25</v>
      </c>
      <c r="J25" s="2">
        <v>24</v>
      </c>
      <c r="K25" s="51">
        <v>12.2</v>
      </c>
      <c r="L25" s="2">
        <f t="shared" si="4"/>
        <v>30</v>
      </c>
      <c r="M25" s="2"/>
      <c r="N25" s="2"/>
      <c r="O25" s="45">
        <f t="shared" si="1"/>
        <v>112.2</v>
      </c>
      <c r="P25" s="44">
        <v>13</v>
      </c>
      <c r="Q25" s="1">
        <f t="shared" si="2"/>
        <v>12.2</v>
      </c>
      <c r="R25" s="1">
        <f t="shared" si="3"/>
        <v>21</v>
      </c>
    </row>
    <row r="26" spans="1:18" ht="15">
      <c r="A26" s="43">
        <v>23</v>
      </c>
      <c r="B26" s="20">
        <v>71</v>
      </c>
      <c r="C26" s="18" t="s">
        <v>92</v>
      </c>
      <c r="D26" s="18" t="s">
        <v>49</v>
      </c>
      <c r="E26" s="18" t="s">
        <v>70</v>
      </c>
      <c r="F26" s="20">
        <v>25</v>
      </c>
      <c r="G26" s="2" t="s">
        <v>238</v>
      </c>
      <c r="H26" s="2" t="s">
        <v>238</v>
      </c>
      <c r="I26" s="51">
        <v>18.1</v>
      </c>
      <c r="J26" s="2">
        <v>19</v>
      </c>
      <c r="K26" s="2">
        <v>21</v>
      </c>
      <c r="L26" s="2">
        <f t="shared" si="4"/>
        <v>29</v>
      </c>
      <c r="M26" s="2"/>
      <c r="N26" s="2"/>
      <c r="O26" s="45">
        <f t="shared" si="1"/>
        <v>112.1</v>
      </c>
      <c r="P26" s="44">
        <v>14</v>
      </c>
      <c r="Q26" s="1">
        <f t="shared" si="2"/>
        <v>18.1</v>
      </c>
      <c r="R26" s="1">
        <f t="shared" si="3"/>
        <v>19</v>
      </c>
    </row>
    <row r="27" spans="1:18" ht="15">
      <c r="A27" s="43">
        <v>24</v>
      </c>
      <c r="B27" s="20">
        <v>67</v>
      </c>
      <c r="C27" s="18" t="s">
        <v>83</v>
      </c>
      <c r="D27" s="18" t="s">
        <v>84</v>
      </c>
      <c r="E27" s="18" t="s">
        <v>70</v>
      </c>
      <c r="F27" s="20">
        <v>16</v>
      </c>
      <c r="G27" s="2">
        <v>27</v>
      </c>
      <c r="H27" s="2">
        <v>21</v>
      </c>
      <c r="I27" s="2" t="s">
        <v>238</v>
      </c>
      <c r="J27" s="2">
        <v>14</v>
      </c>
      <c r="K27" s="2">
        <v>20</v>
      </c>
      <c r="L27" s="2">
        <f t="shared" si="4"/>
        <v>28</v>
      </c>
      <c r="M27" s="2">
        <v>-14</v>
      </c>
      <c r="N27" s="2"/>
      <c r="O27" s="43">
        <f t="shared" si="1"/>
        <v>112</v>
      </c>
      <c r="P27" s="44">
        <v>15</v>
      </c>
      <c r="Q27" s="1">
        <f t="shared" si="2"/>
        <v>14</v>
      </c>
      <c r="R27" s="1">
        <f t="shared" si="3"/>
        <v>16</v>
      </c>
    </row>
    <row r="28" spans="1:19" ht="15">
      <c r="A28" s="43">
        <v>25</v>
      </c>
      <c r="B28" s="20">
        <v>42</v>
      </c>
      <c r="C28" s="18" t="s">
        <v>85</v>
      </c>
      <c r="D28" s="18" t="s">
        <v>37</v>
      </c>
      <c r="E28" s="18" t="s">
        <v>5</v>
      </c>
      <c r="F28" s="20">
        <v>20</v>
      </c>
      <c r="G28" s="2">
        <v>23</v>
      </c>
      <c r="H28" s="2">
        <v>20</v>
      </c>
      <c r="I28" s="2">
        <v>24</v>
      </c>
      <c r="J28" s="2">
        <v>13</v>
      </c>
      <c r="K28" s="2">
        <v>13</v>
      </c>
      <c r="L28" s="2">
        <f t="shared" si="4"/>
        <v>23</v>
      </c>
      <c r="M28" s="2">
        <v>-13</v>
      </c>
      <c r="N28" s="2">
        <v>-13</v>
      </c>
      <c r="O28" s="43">
        <f t="shared" si="1"/>
        <v>110</v>
      </c>
      <c r="P28" s="44">
        <v>20</v>
      </c>
      <c r="Q28" s="1">
        <f t="shared" si="2"/>
        <v>13</v>
      </c>
      <c r="R28" s="1">
        <f t="shared" si="3"/>
        <v>13</v>
      </c>
      <c r="S28" s="1">
        <v>21</v>
      </c>
    </row>
    <row r="29" spans="1:18" ht="15">
      <c r="A29" s="43">
        <v>26</v>
      </c>
      <c r="B29" s="2">
        <v>84</v>
      </c>
      <c r="C29" s="1" t="s">
        <v>19</v>
      </c>
      <c r="D29" s="1" t="s">
        <v>239</v>
      </c>
      <c r="E29" s="1" t="s">
        <v>61</v>
      </c>
      <c r="F29" s="20"/>
      <c r="G29" s="2">
        <v>26</v>
      </c>
      <c r="H29" s="2">
        <v>18</v>
      </c>
      <c r="I29" s="2">
        <v>26</v>
      </c>
      <c r="J29" s="2">
        <v>12</v>
      </c>
      <c r="K29" s="2">
        <v>19</v>
      </c>
      <c r="L29" s="2">
        <f t="shared" si="4"/>
        <v>20</v>
      </c>
      <c r="M29" s="2">
        <v>-12</v>
      </c>
      <c r="N29" s="2"/>
      <c r="O29" s="43">
        <f t="shared" si="1"/>
        <v>109</v>
      </c>
      <c r="P29" s="44">
        <v>23</v>
      </c>
      <c r="Q29" s="1">
        <f t="shared" si="2"/>
        <v>12</v>
      </c>
      <c r="R29" s="1">
        <f t="shared" si="3"/>
        <v>18</v>
      </c>
    </row>
    <row r="30" spans="1:18" ht="15">
      <c r="A30" s="43">
        <v>27</v>
      </c>
      <c r="B30" s="20">
        <v>70</v>
      </c>
      <c r="C30" s="18" t="s">
        <v>12</v>
      </c>
      <c r="D30" s="18" t="s">
        <v>99</v>
      </c>
      <c r="E30" s="18" t="s">
        <v>56</v>
      </c>
      <c r="F30" s="20">
        <v>17</v>
      </c>
      <c r="G30" s="2">
        <v>25</v>
      </c>
      <c r="H30" s="2">
        <v>19</v>
      </c>
      <c r="I30" s="2">
        <v>23</v>
      </c>
      <c r="J30" s="2" t="s">
        <v>238</v>
      </c>
      <c r="K30" s="2">
        <v>16</v>
      </c>
      <c r="L30" s="2">
        <f t="shared" si="4"/>
        <v>25</v>
      </c>
      <c r="M30" s="2">
        <v>-16</v>
      </c>
      <c r="N30" s="2"/>
      <c r="O30" s="43">
        <f t="shared" si="1"/>
        <v>109</v>
      </c>
      <c r="P30" s="44">
        <v>18</v>
      </c>
      <c r="Q30" s="1">
        <f t="shared" si="2"/>
        <v>16</v>
      </c>
      <c r="R30" s="1">
        <f t="shared" si="3"/>
        <v>17</v>
      </c>
    </row>
    <row r="31" spans="1:18" ht="15">
      <c r="A31" s="43">
        <v>28</v>
      </c>
      <c r="B31" s="20">
        <v>69</v>
      </c>
      <c r="C31" s="18" t="s">
        <v>87</v>
      </c>
      <c r="D31" s="18" t="s">
        <v>88</v>
      </c>
      <c r="E31" s="18" t="s">
        <v>70</v>
      </c>
      <c r="F31" s="20">
        <v>18</v>
      </c>
      <c r="G31" s="2">
        <v>24</v>
      </c>
      <c r="H31" s="2">
        <v>17</v>
      </c>
      <c r="I31" s="2" t="s">
        <v>238</v>
      </c>
      <c r="J31" s="2">
        <v>16</v>
      </c>
      <c r="K31" s="2">
        <v>17</v>
      </c>
      <c r="L31" s="2">
        <f t="shared" si="4"/>
        <v>18</v>
      </c>
      <c r="M31" s="2">
        <v>-16</v>
      </c>
      <c r="N31" s="2"/>
      <c r="O31" s="43">
        <f t="shared" si="1"/>
        <v>94</v>
      </c>
      <c r="P31" s="44">
        <v>25</v>
      </c>
      <c r="Q31" s="1">
        <f t="shared" si="2"/>
        <v>16</v>
      </c>
      <c r="R31" s="1">
        <f t="shared" si="3"/>
        <v>17</v>
      </c>
    </row>
    <row r="32" spans="1:15" ht="15">
      <c r="A32" s="43"/>
      <c r="B32" s="20"/>
      <c r="C32" s="18"/>
      <c r="D32" s="18"/>
      <c r="E32" s="18"/>
      <c r="F32" s="20"/>
      <c r="G32" s="2"/>
      <c r="H32" s="2"/>
      <c r="I32" s="2"/>
      <c r="J32" s="2"/>
      <c r="K32" s="2"/>
      <c r="L32" s="2"/>
      <c r="M32" s="2"/>
      <c r="N32" s="2"/>
      <c r="O32" s="43"/>
    </row>
    <row r="33" spans="1:18" ht="15">
      <c r="A33" s="43"/>
      <c r="B33" s="2">
        <v>89</v>
      </c>
      <c r="C33" s="1" t="s">
        <v>83</v>
      </c>
      <c r="D33" s="1" t="s">
        <v>165</v>
      </c>
      <c r="E33" s="1" t="s">
        <v>61</v>
      </c>
      <c r="F33" s="20" t="s">
        <v>238</v>
      </c>
      <c r="G33" s="2" t="s">
        <v>238</v>
      </c>
      <c r="H33" s="2" t="s">
        <v>238</v>
      </c>
      <c r="I33" s="2" t="s">
        <v>238</v>
      </c>
      <c r="J33" s="2">
        <v>17</v>
      </c>
      <c r="K33" s="2">
        <v>18</v>
      </c>
      <c r="L33" s="2">
        <f>IF(P33&gt;1,43-P33,"")</f>
        <v>19</v>
      </c>
      <c r="M33" s="2"/>
      <c r="N33" s="2"/>
      <c r="O33" s="43">
        <f>SUM(F33:N33)</f>
        <v>54</v>
      </c>
      <c r="P33" s="44">
        <v>24</v>
      </c>
      <c r="Q33" s="1">
        <f>MIN(F33:L33)</f>
        <v>17</v>
      </c>
      <c r="R33" s="1">
        <f>SMALL(F33:L33,2)</f>
        <v>18</v>
      </c>
    </row>
    <row r="34" spans="1:18" ht="15">
      <c r="A34" s="43"/>
      <c r="B34" s="2">
        <v>83</v>
      </c>
      <c r="C34" s="1" t="s">
        <v>83</v>
      </c>
      <c r="D34" s="1" t="s">
        <v>220</v>
      </c>
      <c r="E34" s="1" t="s">
        <v>61</v>
      </c>
      <c r="F34" s="20" t="s">
        <v>238</v>
      </c>
      <c r="G34" s="2" t="s">
        <v>238</v>
      </c>
      <c r="H34" s="2" t="s">
        <v>238</v>
      </c>
      <c r="I34" s="2">
        <v>15</v>
      </c>
      <c r="J34" s="2" t="s">
        <v>238</v>
      </c>
      <c r="K34" s="2" t="s">
        <v>238</v>
      </c>
      <c r="L34" s="2">
        <f>IF(P34&gt;1,43-P34,"")</f>
        <v>15</v>
      </c>
      <c r="M34" s="2"/>
      <c r="N34" s="2"/>
      <c r="O34" s="43">
        <f>SUM(F34:N34)</f>
        <v>30</v>
      </c>
      <c r="P34" s="44">
        <v>28</v>
      </c>
      <c r="Q34" s="1">
        <f>MIN(F34:L34)</f>
        <v>15</v>
      </c>
      <c r="R34" s="1">
        <f>SMALL(F34:L34,2)</f>
        <v>15</v>
      </c>
    </row>
    <row r="35" spans="1:18" ht="15">
      <c r="A35" s="43"/>
      <c r="B35" s="2">
        <v>82</v>
      </c>
      <c r="C35" s="1" t="s">
        <v>216</v>
      </c>
      <c r="D35" s="1" t="s">
        <v>217</v>
      </c>
      <c r="E35" s="1" t="s">
        <v>61</v>
      </c>
      <c r="F35" s="20" t="s">
        <v>238</v>
      </c>
      <c r="G35" s="2" t="s">
        <v>238</v>
      </c>
      <c r="H35" s="2" t="s">
        <v>238</v>
      </c>
      <c r="I35" s="2" t="s">
        <v>238</v>
      </c>
      <c r="J35" s="2">
        <v>15</v>
      </c>
      <c r="K35" s="2">
        <v>15</v>
      </c>
      <c r="L35" s="2">
        <f>IF(P35&gt;1,43-P35,"")</f>
      </c>
      <c r="M35" s="2"/>
      <c r="N35" s="2"/>
      <c r="O35" s="43">
        <f>SUM(F35:N35)</f>
        <v>30</v>
      </c>
      <c r="Q35" s="1">
        <f>MIN(F35:L35)</f>
        <v>15</v>
      </c>
      <c r="R35" s="1">
        <f>SMALL(F35:L35,2)</f>
        <v>15</v>
      </c>
    </row>
    <row r="36" spans="1:19" ht="15">
      <c r="A36" s="43"/>
      <c r="B36" s="20">
        <v>88</v>
      </c>
      <c r="C36" s="18" t="s">
        <v>185</v>
      </c>
      <c r="D36" s="18" t="s">
        <v>186</v>
      </c>
      <c r="E36" s="18" t="s">
        <v>70</v>
      </c>
      <c r="F36" s="20" t="s">
        <v>238</v>
      </c>
      <c r="G36" s="2" t="s">
        <v>238</v>
      </c>
      <c r="H36" s="2" t="s">
        <v>238</v>
      </c>
      <c r="I36" s="2">
        <v>16</v>
      </c>
      <c r="J36" s="2" t="s">
        <v>238</v>
      </c>
      <c r="K36" s="2" t="s">
        <v>238</v>
      </c>
      <c r="L36" s="2">
        <f>IF(P36&gt;1,43-P36,"")</f>
      </c>
      <c r="M36" s="2"/>
      <c r="N36" s="2"/>
      <c r="O36" s="43">
        <f>SUM(F36:N36)</f>
        <v>16</v>
      </c>
      <c r="Q36" s="1">
        <f>MIN(F36:L36)</f>
        <v>16</v>
      </c>
      <c r="R36" s="1" t="e">
        <f>SMALL(F36:L36,2)</f>
        <v>#NUM!</v>
      </c>
      <c r="S36" s="1">
        <v>23</v>
      </c>
    </row>
    <row r="37" spans="4:15" s="44" customFormat="1" ht="14.25">
      <c r="D37" s="49"/>
      <c r="E37" s="44" t="s">
        <v>206</v>
      </c>
      <c r="F37" s="50">
        <f aca="true" t="shared" si="5" ref="F37:L37">COUNTIF(F4:F36,"&gt;0")</f>
        <v>26</v>
      </c>
      <c r="G37" s="50">
        <f t="shared" si="5"/>
        <v>24</v>
      </c>
      <c r="H37" s="50">
        <f t="shared" si="5"/>
        <v>24</v>
      </c>
      <c r="I37" s="50">
        <f t="shared" si="5"/>
        <v>26</v>
      </c>
      <c r="J37" s="50">
        <f t="shared" si="5"/>
        <v>29</v>
      </c>
      <c r="K37" s="50">
        <f t="shared" si="5"/>
        <v>30</v>
      </c>
      <c r="L37" s="50">
        <f t="shared" si="5"/>
        <v>30</v>
      </c>
      <c r="M37" s="43"/>
      <c r="N37" s="43"/>
      <c r="O37" s="43"/>
    </row>
    <row r="38" ht="15">
      <c r="F38" s="2"/>
    </row>
    <row r="39" ht="15">
      <c r="F39" s="2"/>
    </row>
    <row r="40" spans="3:6" ht="15">
      <c r="C40" s="39"/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</sheetData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Zeros="0" zoomScale="90" zoomScaleNormal="9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4.8515625" style="2" customWidth="1"/>
    <col min="7" max="14" width="9.140625" style="2" customWidth="1"/>
    <col min="15" max="15" width="9.140625" style="43" customWidth="1"/>
    <col min="16" max="16" width="9.140625" style="44" hidden="1" customWidth="1" outlineLevel="1"/>
    <col min="17" max="17" width="9.140625" style="1" hidden="1" customWidth="1" outlineLevel="1"/>
    <col min="18" max="18" width="12.57421875" style="1" hidden="1" customWidth="1" outlineLevel="1"/>
    <col min="19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52" t="s">
        <v>200</v>
      </c>
      <c r="C1" s="52"/>
      <c r="D1" s="52"/>
      <c r="E1" s="52"/>
      <c r="F1" s="48" t="str">
        <f>Cadetti!E1</f>
        <v>Uppdaterad 2008-08-30</v>
      </c>
    </row>
    <row r="2" spans="1:16" ht="15">
      <c r="A2" s="13" t="s">
        <v>234</v>
      </c>
      <c r="B2" s="13" t="s">
        <v>0</v>
      </c>
      <c r="C2" s="14" t="s">
        <v>1</v>
      </c>
      <c r="D2" s="14" t="s">
        <v>2</v>
      </c>
      <c r="E2" s="14" t="s">
        <v>3</v>
      </c>
      <c r="F2" s="41" t="s">
        <v>229</v>
      </c>
      <c r="G2" s="41" t="s">
        <v>227</v>
      </c>
      <c r="H2" s="41" t="s">
        <v>228</v>
      </c>
      <c r="I2" s="41" t="s">
        <v>233</v>
      </c>
      <c r="J2" s="41" t="s">
        <v>231</v>
      </c>
      <c r="K2" s="41" t="s">
        <v>232</v>
      </c>
      <c r="L2" s="41" t="s">
        <v>230</v>
      </c>
      <c r="M2" s="41" t="s">
        <v>235</v>
      </c>
      <c r="N2" s="41" t="s">
        <v>235</v>
      </c>
      <c r="O2" s="41" t="s">
        <v>236</v>
      </c>
      <c r="P2" s="41"/>
    </row>
    <row r="3" spans="1:16" ht="15">
      <c r="A3" s="13"/>
      <c r="B3" s="13">
        <v>2008</v>
      </c>
      <c r="C3" s="15"/>
      <c r="D3" s="15"/>
      <c r="E3" s="15"/>
      <c r="F3" s="42">
        <v>39233</v>
      </c>
      <c r="G3" s="42">
        <v>39247</v>
      </c>
      <c r="H3" s="42">
        <v>39248</v>
      </c>
      <c r="I3" s="42">
        <v>39261</v>
      </c>
      <c r="J3" s="42">
        <v>39317</v>
      </c>
      <c r="K3" s="42">
        <v>39318</v>
      </c>
      <c r="L3" s="42">
        <v>39324</v>
      </c>
      <c r="M3" s="42"/>
      <c r="N3" s="42"/>
      <c r="O3" s="41"/>
      <c r="P3" s="41"/>
    </row>
    <row r="4" spans="1:19" ht="15">
      <c r="A4" s="43">
        <v>1</v>
      </c>
      <c r="B4" s="20">
        <v>24</v>
      </c>
      <c r="C4" s="18" t="s">
        <v>36</v>
      </c>
      <c r="D4" s="18" t="s">
        <v>106</v>
      </c>
      <c r="E4" s="18" t="s">
        <v>70</v>
      </c>
      <c r="F4" s="20">
        <v>41</v>
      </c>
      <c r="G4" s="2">
        <v>27</v>
      </c>
      <c r="H4" s="2">
        <v>35</v>
      </c>
      <c r="I4" s="2">
        <v>37</v>
      </c>
      <c r="J4" s="2">
        <v>41</v>
      </c>
      <c r="K4" s="2">
        <v>41</v>
      </c>
      <c r="L4" s="2">
        <f>IF(P4&gt;1,43-P4,"")</f>
        <v>41</v>
      </c>
      <c r="M4" s="2">
        <v>-27</v>
      </c>
      <c r="N4" s="2">
        <v>-35</v>
      </c>
      <c r="O4" s="43">
        <f aca="true" t="shared" si="0" ref="O4:O15">SUM(F4:N4)</f>
        <v>201</v>
      </c>
      <c r="P4" s="44">
        <v>2</v>
      </c>
      <c r="Q4" s="1">
        <f aca="true" t="shared" si="1" ref="Q4:Q15">MIN(F4:L4)</f>
        <v>27</v>
      </c>
      <c r="R4" s="1">
        <f aca="true" t="shared" si="2" ref="R4:R15">SMALL(F4:L4,2)</f>
        <v>35</v>
      </c>
      <c r="S4" s="1">
        <v>3</v>
      </c>
    </row>
    <row r="5" spans="1:19" ht="15">
      <c r="A5" s="43">
        <v>2</v>
      </c>
      <c r="B5" s="20">
        <v>26</v>
      </c>
      <c r="C5" s="18" t="s">
        <v>119</v>
      </c>
      <c r="D5" s="18" t="s">
        <v>131</v>
      </c>
      <c r="E5" s="18" t="s">
        <v>8</v>
      </c>
      <c r="F5" s="20">
        <v>35</v>
      </c>
      <c r="G5" s="2">
        <v>41</v>
      </c>
      <c r="H5" s="2">
        <v>41</v>
      </c>
      <c r="I5" s="2">
        <v>38</v>
      </c>
      <c r="J5" s="2">
        <v>39</v>
      </c>
      <c r="K5" s="2">
        <v>39</v>
      </c>
      <c r="L5" s="2">
        <f>IF(P5&gt;1,43-P5,"")</f>
        <v>32</v>
      </c>
      <c r="M5" s="2">
        <v>-35</v>
      </c>
      <c r="N5" s="2">
        <v>-32</v>
      </c>
      <c r="O5" s="43">
        <f t="shared" si="0"/>
        <v>198</v>
      </c>
      <c r="P5" s="44">
        <v>11</v>
      </c>
      <c r="Q5" s="1">
        <f t="shared" si="1"/>
        <v>32</v>
      </c>
      <c r="R5" s="1">
        <f t="shared" si="2"/>
        <v>35</v>
      </c>
      <c r="S5" s="1">
        <v>5</v>
      </c>
    </row>
    <row r="6" spans="1:19" ht="15">
      <c r="A6" s="43">
        <v>3</v>
      </c>
      <c r="B6" s="20">
        <v>52</v>
      </c>
      <c r="C6" s="18" t="s">
        <v>104</v>
      </c>
      <c r="D6" s="18" t="s">
        <v>88</v>
      </c>
      <c r="E6" s="18" t="s">
        <v>70</v>
      </c>
      <c r="F6" s="20">
        <v>34</v>
      </c>
      <c r="G6" s="2">
        <v>32</v>
      </c>
      <c r="H6" s="2">
        <v>36</v>
      </c>
      <c r="I6" s="2">
        <v>41</v>
      </c>
      <c r="J6" s="2">
        <v>36</v>
      </c>
      <c r="K6" s="2">
        <v>38</v>
      </c>
      <c r="L6" s="2">
        <v>43</v>
      </c>
      <c r="M6" s="2">
        <v>-32</v>
      </c>
      <c r="N6" s="2">
        <v>-34</v>
      </c>
      <c r="O6" s="43">
        <f t="shared" si="0"/>
        <v>194</v>
      </c>
      <c r="Q6" s="1">
        <f t="shared" si="1"/>
        <v>32</v>
      </c>
      <c r="R6" s="1">
        <f t="shared" si="2"/>
        <v>34</v>
      </c>
      <c r="S6" s="1">
        <v>30</v>
      </c>
    </row>
    <row r="7" spans="1:19" ht="15">
      <c r="A7" s="43">
        <v>4</v>
      </c>
      <c r="B7" s="20">
        <v>53</v>
      </c>
      <c r="C7" s="18" t="s">
        <v>19</v>
      </c>
      <c r="D7" s="18" t="s">
        <v>74</v>
      </c>
      <c r="E7" s="18" t="s">
        <v>43</v>
      </c>
      <c r="F7" s="20">
        <v>32</v>
      </c>
      <c r="G7" s="2">
        <v>37</v>
      </c>
      <c r="H7" s="2">
        <v>38</v>
      </c>
      <c r="I7" s="2">
        <v>33</v>
      </c>
      <c r="J7" s="2">
        <v>38</v>
      </c>
      <c r="K7" s="2">
        <v>33</v>
      </c>
      <c r="L7" s="2">
        <f aca="true" t="shared" si="3" ref="L7:L15">IF(P7&gt;1,43-P7,"")</f>
        <v>40</v>
      </c>
      <c r="M7" s="2">
        <v>-32</v>
      </c>
      <c r="N7" s="2">
        <v>-33</v>
      </c>
      <c r="O7" s="43">
        <f t="shared" si="0"/>
        <v>186</v>
      </c>
      <c r="P7" s="44">
        <v>3</v>
      </c>
      <c r="Q7" s="1">
        <f t="shared" si="1"/>
        <v>32</v>
      </c>
      <c r="R7" s="1">
        <f t="shared" si="2"/>
        <v>33</v>
      </c>
      <c r="S7" s="1">
        <v>31</v>
      </c>
    </row>
    <row r="8" spans="1:18" ht="15">
      <c r="A8" s="43">
        <v>5</v>
      </c>
      <c r="B8" s="20">
        <v>58</v>
      </c>
      <c r="C8" s="18" t="s">
        <v>83</v>
      </c>
      <c r="D8" s="18" t="s">
        <v>107</v>
      </c>
      <c r="E8" s="18" t="s">
        <v>61</v>
      </c>
      <c r="F8" s="20">
        <v>39</v>
      </c>
      <c r="G8" s="2">
        <v>33</v>
      </c>
      <c r="H8" s="2">
        <v>37</v>
      </c>
      <c r="I8" s="2" t="s">
        <v>238</v>
      </c>
      <c r="J8" s="2">
        <v>35</v>
      </c>
      <c r="K8" s="2">
        <v>28</v>
      </c>
      <c r="L8" s="2">
        <f t="shared" si="3"/>
        <v>35</v>
      </c>
      <c r="M8" s="2">
        <v>-28</v>
      </c>
      <c r="O8" s="43">
        <f t="shared" si="0"/>
        <v>179</v>
      </c>
      <c r="P8" s="44">
        <v>8</v>
      </c>
      <c r="Q8" s="1">
        <f t="shared" si="1"/>
        <v>28</v>
      </c>
      <c r="R8" s="1">
        <f t="shared" si="2"/>
        <v>33</v>
      </c>
    </row>
    <row r="9" spans="1:18" ht="15">
      <c r="A9" s="43">
        <v>6</v>
      </c>
      <c r="B9" s="20">
        <v>61</v>
      </c>
      <c r="C9" s="18" t="s">
        <v>111</v>
      </c>
      <c r="D9" s="18" t="s">
        <v>112</v>
      </c>
      <c r="E9" s="18" t="s">
        <v>11</v>
      </c>
      <c r="F9" s="20">
        <v>31</v>
      </c>
      <c r="G9" s="2">
        <v>31</v>
      </c>
      <c r="H9" s="2">
        <v>32</v>
      </c>
      <c r="I9" s="2">
        <v>39</v>
      </c>
      <c r="J9" s="2">
        <v>34</v>
      </c>
      <c r="K9" s="2">
        <v>36</v>
      </c>
      <c r="L9" s="2">
        <f t="shared" si="3"/>
        <v>37</v>
      </c>
      <c r="M9" s="2">
        <v>-31</v>
      </c>
      <c r="N9" s="2">
        <v>-31</v>
      </c>
      <c r="O9" s="43">
        <f t="shared" si="0"/>
        <v>178</v>
      </c>
      <c r="P9" s="44">
        <v>6</v>
      </c>
      <c r="Q9" s="1">
        <f t="shared" si="1"/>
        <v>31</v>
      </c>
      <c r="R9" s="1">
        <f t="shared" si="2"/>
        <v>31</v>
      </c>
    </row>
    <row r="10" spans="1:19" ht="15">
      <c r="A10" s="43">
        <v>7</v>
      </c>
      <c r="B10" s="20">
        <v>28</v>
      </c>
      <c r="C10" s="18" t="s">
        <v>127</v>
      </c>
      <c r="D10" s="18" t="s">
        <v>132</v>
      </c>
      <c r="E10" s="18" t="s">
        <v>109</v>
      </c>
      <c r="F10" s="20">
        <v>37</v>
      </c>
      <c r="G10" s="2">
        <v>35</v>
      </c>
      <c r="H10" s="2">
        <v>31</v>
      </c>
      <c r="I10" s="2">
        <v>34</v>
      </c>
      <c r="J10" s="2">
        <v>32</v>
      </c>
      <c r="K10" s="2">
        <v>34</v>
      </c>
      <c r="L10" s="2">
        <f t="shared" si="3"/>
        <v>38</v>
      </c>
      <c r="M10" s="2">
        <v>-31</v>
      </c>
      <c r="N10" s="2">
        <v>-32</v>
      </c>
      <c r="O10" s="43">
        <f t="shared" si="0"/>
        <v>178</v>
      </c>
      <c r="P10" s="44">
        <v>5</v>
      </c>
      <c r="Q10" s="1">
        <f t="shared" si="1"/>
        <v>31</v>
      </c>
      <c r="R10" s="1">
        <f t="shared" si="2"/>
        <v>32</v>
      </c>
      <c r="S10" s="1">
        <v>7</v>
      </c>
    </row>
    <row r="11" spans="1:18" ht="15">
      <c r="A11" s="43">
        <v>8</v>
      </c>
      <c r="B11" s="20">
        <v>92</v>
      </c>
      <c r="C11" s="18" t="s">
        <v>118</v>
      </c>
      <c r="D11" s="18" t="s">
        <v>191</v>
      </c>
      <c r="E11" s="18" t="s">
        <v>8</v>
      </c>
      <c r="F11" s="20">
        <v>33</v>
      </c>
      <c r="G11" s="2">
        <v>34</v>
      </c>
      <c r="H11" s="2">
        <v>34</v>
      </c>
      <c r="I11" s="2">
        <v>32</v>
      </c>
      <c r="J11" s="2">
        <v>33</v>
      </c>
      <c r="K11" s="2">
        <v>37</v>
      </c>
      <c r="L11" s="2">
        <f t="shared" si="3"/>
        <v>36</v>
      </c>
      <c r="M11" s="2">
        <v>-32</v>
      </c>
      <c r="N11" s="2">
        <v>-33</v>
      </c>
      <c r="O11" s="43">
        <f t="shared" si="0"/>
        <v>174</v>
      </c>
      <c r="P11" s="44">
        <v>7</v>
      </c>
      <c r="Q11" s="1">
        <f t="shared" si="1"/>
        <v>32</v>
      </c>
      <c r="R11" s="1">
        <f t="shared" si="2"/>
        <v>33</v>
      </c>
    </row>
    <row r="12" spans="1:19" ht="15">
      <c r="A12" s="43">
        <v>9</v>
      </c>
      <c r="B12" s="20">
        <v>34</v>
      </c>
      <c r="C12" s="18" t="s">
        <v>144</v>
      </c>
      <c r="D12" s="18" t="s">
        <v>145</v>
      </c>
      <c r="E12" s="18" t="s">
        <v>8</v>
      </c>
      <c r="F12" s="20">
        <v>30</v>
      </c>
      <c r="G12" s="2">
        <v>28</v>
      </c>
      <c r="H12" s="2">
        <v>28</v>
      </c>
      <c r="I12" s="2">
        <v>36</v>
      </c>
      <c r="J12" s="2">
        <v>31</v>
      </c>
      <c r="K12" s="2">
        <v>29</v>
      </c>
      <c r="L12" s="2">
        <f t="shared" si="3"/>
        <v>31</v>
      </c>
      <c r="M12" s="2">
        <v>-28</v>
      </c>
      <c r="N12" s="2">
        <v>-28</v>
      </c>
      <c r="O12" s="43">
        <f t="shared" si="0"/>
        <v>157</v>
      </c>
      <c r="P12" s="44">
        <v>12</v>
      </c>
      <c r="Q12" s="1">
        <f t="shared" si="1"/>
        <v>28</v>
      </c>
      <c r="R12" s="1">
        <f t="shared" si="2"/>
        <v>28</v>
      </c>
      <c r="S12" s="1">
        <v>14</v>
      </c>
    </row>
    <row r="13" spans="1:18" ht="15">
      <c r="A13" s="43">
        <v>10</v>
      </c>
      <c r="B13" s="20">
        <v>66</v>
      </c>
      <c r="C13" s="18" t="s">
        <v>21</v>
      </c>
      <c r="D13" s="18" t="s">
        <v>114</v>
      </c>
      <c r="E13" s="18" t="s">
        <v>5</v>
      </c>
      <c r="F13" s="20">
        <v>29</v>
      </c>
      <c r="G13" s="2" t="s">
        <v>238</v>
      </c>
      <c r="H13" s="2" t="s">
        <v>238</v>
      </c>
      <c r="I13" s="2">
        <v>35</v>
      </c>
      <c r="J13" s="2">
        <v>29</v>
      </c>
      <c r="K13" s="2">
        <v>31</v>
      </c>
      <c r="L13" s="2">
        <f t="shared" si="3"/>
        <v>33</v>
      </c>
      <c r="O13" s="43">
        <f t="shared" si="0"/>
        <v>157</v>
      </c>
      <c r="P13" s="44">
        <v>10</v>
      </c>
      <c r="Q13" s="1">
        <f t="shared" si="1"/>
        <v>29</v>
      </c>
      <c r="R13" s="1">
        <f t="shared" si="2"/>
        <v>29</v>
      </c>
    </row>
    <row r="14" spans="1:18" ht="15">
      <c r="A14" s="43">
        <v>11</v>
      </c>
      <c r="B14" s="20">
        <v>65</v>
      </c>
      <c r="C14" s="18" t="s">
        <v>117</v>
      </c>
      <c r="D14" s="18" t="s">
        <v>190</v>
      </c>
      <c r="E14" s="18" t="s">
        <v>61</v>
      </c>
      <c r="F14" s="20">
        <v>36</v>
      </c>
      <c r="G14" s="2">
        <v>30</v>
      </c>
      <c r="H14" s="2">
        <v>30</v>
      </c>
      <c r="I14" s="2">
        <v>30</v>
      </c>
      <c r="J14" s="2">
        <v>28</v>
      </c>
      <c r="K14" s="2">
        <v>30</v>
      </c>
      <c r="L14" s="2">
        <f t="shared" si="3"/>
        <v>30</v>
      </c>
      <c r="M14" s="2">
        <v>-28</v>
      </c>
      <c r="N14" s="2">
        <v>-30</v>
      </c>
      <c r="O14" s="43">
        <f t="shared" si="0"/>
        <v>156</v>
      </c>
      <c r="P14" s="44">
        <v>13</v>
      </c>
      <c r="Q14" s="1">
        <f t="shared" si="1"/>
        <v>28</v>
      </c>
      <c r="R14" s="1">
        <f t="shared" si="2"/>
        <v>30</v>
      </c>
    </row>
    <row r="15" spans="1:19" ht="15">
      <c r="A15" s="43">
        <v>12</v>
      </c>
      <c r="B15" s="20">
        <v>27</v>
      </c>
      <c r="C15" s="18" t="s">
        <v>36</v>
      </c>
      <c r="D15" s="18" t="s">
        <v>108</v>
      </c>
      <c r="E15" s="18" t="s">
        <v>109</v>
      </c>
      <c r="F15" s="20">
        <v>38</v>
      </c>
      <c r="G15" s="2">
        <v>38</v>
      </c>
      <c r="H15" s="2" t="s">
        <v>250</v>
      </c>
      <c r="I15" s="2">
        <v>29</v>
      </c>
      <c r="J15" s="2">
        <v>37</v>
      </c>
      <c r="K15" s="2">
        <v>35</v>
      </c>
      <c r="L15" s="2">
        <f t="shared" si="3"/>
      </c>
      <c r="M15" s="2">
        <v>-29</v>
      </c>
      <c r="O15" s="43">
        <f t="shared" si="0"/>
        <v>148</v>
      </c>
      <c r="Q15" s="1">
        <f t="shared" si="1"/>
        <v>29</v>
      </c>
      <c r="R15" s="1">
        <f t="shared" si="2"/>
        <v>35</v>
      </c>
      <c r="S15" s="1">
        <v>6</v>
      </c>
    </row>
    <row r="16" spans="1:6" ht="15">
      <c r="A16" s="43"/>
      <c r="B16" s="20"/>
      <c r="C16" s="18"/>
      <c r="D16" s="18"/>
      <c r="E16" s="18"/>
      <c r="F16" s="20"/>
    </row>
    <row r="17" spans="1:19" ht="15">
      <c r="A17" s="43"/>
      <c r="B17" s="20">
        <v>51</v>
      </c>
      <c r="C17" s="18" t="s">
        <v>105</v>
      </c>
      <c r="D17" s="18" t="s">
        <v>161</v>
      </c>
      <c r="E17" s="18" t="s">
        <v>8</v>
      </c>
      <c r="F17" s="20" t="s">
        <v>238</v>
      </c>
      <c r="G17" s="2">
        <v>39</v>
      </c>
      <c r="H17" s="2">
        <v>29</v>
      </c>
      <c r="I17" s="2">
        <v>31</v>
      </c>
      <c r="J17" s="2" t="s">
        <v>238</v>
      </c>
      <c r="K17" s="2" t="s">
        <v>238</v>
      </c>
      <c r="L17" s="2">
        <f aca="true" t="shared" si="4" ref="L17:L22">IF(P17&gt;1,43-P17,"")</f>
      </c>
      <c r="O17" s="43">
        <f aca="true" t="shared" si="5" ref="O17:O22">SUM(F17:N17)</f>
        <v>99</v>
      </c>
      <c r="Q17" s="1">
        <f aca="true" t="shared" si="6" ref="Q17:Q22">MIN(F17:L17)</f>
        <v>29</v>
      </c>
      <c r="R17" s="1">
        <f aca="true" t="shared" si="7" ref="R17:R22">SMALL(F17:L17,2)</f>
        <v>31</v>
      </c>
      <c r="S17" s="1">
        <v>29</v>
      </c>
    </row>
    <row r="18" spans="1:19" ht="15">
      <c r="A18" s="43"/>
      <c r="B18" s="20">
        <v>83</v>
      </c>
      <c r="C18" s="18" t="s">
        <v>240</v>
      </c>
      <c r="D18" s="18" t="s">
        <v>116</v>
      </c>
      <c r="E18" s="18" t="s">
        <v>8</v>
      </c>
      <c r="F18" s="20" t="s">
        <v>238</v>
      </c>
      <c r="G18" s="2">
        <v>36</v>
      </c>
      <c r="H18" s="2">
        <v>39</v>
      </c>
      <c r="I18" s="2" t="s">
        <v>238</v>
      </c>
      <c r="J18" s="2" t="s">
        <v>238</v>
      </c>
      <c r="K18" s="2" t="s">
        <v>238</v>
      </c>
      <c r="L18" s="2">
        <f t="shared" si="4"/>
      </c>
      <c r="O18" s="43">
        <f t="shared" si="5"/>
        <v>75</v>
      </c>
      <c r="Q18" s="1">
        <f t="shared" si="6"/>
        <v>36</v>
      </c>
      <c r="R18" s="1">
        <f t="shared" si="7"/>
        <v>39</v>
      </c>
      <c r="S18" s="1">
        <v>29</v>
      </c>
    </row>
    <row r="19" spans="1:18" ht="15">
      <c r="A19" s="43"/>
      <c r="B19" s="20">
        <v>71</v>
      </c>
      <c r="C19" s="18" t="s">
        <v>83</v>
      </c>
      <c r="D19" s="18" t="s">
        <v>169</v>
      </c>
      <c r="E19" s="18" t="s">
        <v>170</v>
      </c>
      <c r="F19" s="20" t="s">
        <v>238</v>
      </c>
      <c r="G19" s="2" t="s">
        <v>238</v>
      </c>
      <c r="H19" s="2" t="s">
        <v>238</v>
      </c>
      <c r="I19" s="2" t="s">
        <v>238</v>
      </c>
      <c r="J19" s="2" t="s">
        <v>238</v>
      </c>
      <c r="K19" s="2">
        <v>32</v>
      </c>
      <c r="L19" s="2">
        <f t="shared" si="4"/>
        <v>34</v>
      </c>
      <c r="O19" s="43">
        <f t="shared" si="5"/>
        <v>66</v>
      </c>
      <c r="P19" s="44">
        <v>9</v>
      </c>
      <c r="Q19" s="1">
        <f t="shared" si="6"/>
        <v>32</v>
      </c>
      <c r="R19" s="1">
        <f t="shared" si="7"/>
        <v>34</v>
      </c>
    </row>
    <row r="20" spans="1:19" ht="15">
      <c r="A20" s="43"/>
      <c r="B20" s="20">
        <v>39</v>
      </c>
      <c r="C20" s="18" t="s">
        <v>135</v>
      </c>
      <c r="D20" s="18" t="s">
        <v>136</v>
      </c>
      <c r="E20" s="18" t="s">
        <v>8</v>
      </c>
      <c r="F20" s="20" t="s">
        <v>238</v>
      </c>
      <c r="G20" s="2">
        <v>29</v>
      </c>
      <c r="H20" s="2">
        <v>33</v>
      </c>
      <c r="I20" s="2" t="s">
        <v>238</v>
      </c>
      <c r="J20" s="2" t="s">
        <v>238</v>
      </c>
      <c r="K20" s="2" t="s">
        <v>238</v>
      </c>
      <c r="L20" s="2">
        <f t="shared" si="4"/>
      </c>
      <c r="O20" s="43">
        <f t="shared" si="5"/>
        <v>62</v>
      </c>
      <c r="Q20" s="1">
        <f t="shared" si="6"/>
        <v>29</v>
      </c>
      <c r="R20" s="1">
        <f t="shared" si="7"/>
        <v>33</v>
      </c>
      <c r="S20" s="1">
        <v>19</v>
      </c>
    </row>
    <row r="21" spans="1:18" ht="15">
      <c r="A21" s="43"/>
      <c r="B21" s="20">
        <v>84</v>
      </c>
      <c r="C21" s="18" t="s">
        <v>83</v>
      </c>
      <c r="D21" s="18" t="s">
        <v>214</v>
      </c>
      <c r="E21" s="18" t="s">
        <v>61</v>
      </c>
      <c r="F21" s="20" t="s">
        <v>238</v>
      </c>
      <c r="G21" s="2" t="s">
        <v>238</v>
      </c>
      <c r="H21" s="2" t="s">
        <v>238</v>
      </c>
      <c r="I21" s="2" t="s">
        <v>238</v>
      </c>
      <c r="J21" s="2">
        <v>30</v>
      </c>
      <c r="K21" s="2">
        <v>27</v>
      </c>
      <c r="L21" s="2">
        <f t="shared" si="4"/>
      </c>
      <c r="O21" s="43">
        <f t="shared" si="5"/>
        <v>57</v>
      </c>
      <c r="Q21" s="1">
        <f t="shared" si="6"/>
        <v>27</v>
      </c>
      <c r="R21" s="1">
        <f t="shared" si="7"/>
        <v>30</v>
      </c>
    </row>
    <row r="22" spans="1:19" ht="15">
      <c r="A22" s="43"/>
      <c r="B22" s="20">
        <v>9</v>
      </c>
      <c r="C22" s="18" t="s">
        <v>120</v>
      </c>
      <c r="D22" s="18" t="s">
        <v>121</v>
      </c>
      <c r="E22" s="18" t="s">
        <v>11</v>
      </c>
      <c r="F22" s="20" t="s">
        <v>238</v>
      </c>
      <c r="G22" s="2" t="s">
        <v>238</v>
      </c>
      <c r="H22" s="2" t="s">
        <v>238</v>
      </c>
      <c r="I22" s="2" t="s">
        <v>238</v>
      </c>
      <c r="J22" s="2" t="s">
        <v>238</v>
      </c>
      <c r="K22" s="2" t="s">
        <v>238</v>
      </c>
      <c r="L22" s="2">
        <f t="shared" si="4"/>
        <v>39</v>
      </c>
      <c r="O22" s="43">
        <f t="shared" si="5"/>
        <v>39</v>
      </c>
      <c r="P22" s="44">
        <v>4</v>
      </c>
      <c r="Q22" s="1">
        <f t="shared" si="6"/>
        <v>39</v>
      </c>
      <c r="R22" s="1" t="e">
        <f t="shared" si="7"/>
        <v>#NUM!</v>
      </c>
      <c r="S22" s="1">
        <v>2</v>
      </c>
    </row>
    <row r="23" spans="4:15" s="44" customFormat="1" ht="14.25">
      <c r="D23" s="49"/>
      <c r="E23" s="44" t="s">
        <v>206</v>
      </c>
      <c r="F23" s="50">
        <f aca="true" t="shared" si="8" ref="F23:L23">COUNTIF(F4:F22,"&gt;0")</f>
        <v>12</v>
      </c>
      <c r="G23" s="50">
        <f t="shared" si="8"/>
        <v>14</v>
      </c>
      <c r="H23" s="50">
        <f t="shared" si="8"/>
        <v>13</v>
      </c>
      <c r="I23" s="50">
        <f t="shared" si="8"/>
        <v>12</v>
      </c>
      <c r="J23" s="50">
        <f t="shared" si="8"/>
        <v>13</v>
      </c>
      <c r="K23" s="50">
        <f t="shared" si="8"/>
        <v>14</v>
      </c>
      <c r="L23" s="50">
        <f t="shared" si="8"/>
        <v>13</v>
      </c>
      <c r="M23" s="43"/>
      <c r="N23" s="43"/>
      <c r="O23" s="43"/>
    </row>
    <row r="26" ht="15">
      <c r="C26" s="39"/>
    </row>
  </sheetData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Zeros="0" zoomScale="90" zoomScaleNormal="90" workbookViewId="0" topLeftCell="A1">
      <selection activeCell="A1" sqref="A1"/>
    </sheetView>
  </sheetViews>
  <sheetFormatPr defaultColWidth="9.140625" defaultRowHeight="12.75" outlineLevelRow="1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1.7109375" style="34" bestFit="1" customWidth="1"/>
    <col min="7" max="7" width="13.140625" style="1" customWidth="1"/>
    <col min="8" max="14" width="9.140625" style="1" customWidth="1"/>
    <col min="15" max="15" width="9.140625" style="44" customWidth="1"/>
    <col min="16" max="16" width="9.140625" style="44" hidden="1" customWidth="1" outlineLevel="1"/>
    <col min="17" max="17" width="9.140625" style="1" hidden="1" customWidth="1" outlineLevel="1"/>
    <col min="18" max="18" width="12.57421875" style="1" hidden="1" customWidth="1" outlineLevel="1"/>
    <col min="19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7" ht="15">
      <c r="B1" s="52" t="s">
        <v>201</v>
      </c>
      <c r="C1" s="52"/>
      <c r="D1" s="52"/>
      <c r="E1" s="52"/>
      <c r="F1" s="33" t="str">
        <f>Cadetti!E1</f>
        <v>Uppdaterad 2008-08-30</v>
      </c>
      <c r="G1" s="24"/>
    </row>
    <row r="2" spans="1:16" ht="15">
      <c r="A2" s="25" t="s">
        <v>234</v>
      </c>
      <c r="B2" s="25" t="s">
        <v>0</v>
      </c>
      <c r="C2" s="26" t="s">
        <v>1</v>
      </c>
      <c r="D2" s="26" t="s">
        <v>2</v>
      </c>
      <c r="E2" s="26" t="s">
        <v>3</v>
      </c>
      <c r="F2" s="41" t="s">
        <v>229</v>
      </c>
      <c r="G2" s="41" t="s">
        <v>227</v>
      </c>
      <c r="H2" s="41" t="s">
        <v>228</v>
      </c>
      <c r="I2" s="41" t="s">
        <v>233</v>
      </c>
      <c r="J2" s="41" t="s">
        <v>231</v>
      </c>
      <c r="K2" s="41" t="s">
        <v>232</v>
      </c>
      <c r="L2" s="41" t="s">
        <v>230</v>
      </c>
      <c r="M2" s="41" t="s">
        <v>235</v>
      </c>
      <c r="N2" s="41" t="s">
        <v>235</v>
      </c>
      <c r="O2" s="41" t="s">
        <v>236</v>
      </c>
      <c r="P2" s="41"/>
    </row>
    <row r="3" spans="1:16" ht="15">
      <c r="A3" s="25"/>
      <c r="B3" s="25">
        <v>2008</v>
      </c>
      <c r="C3" s="27"/>
      <c r="D3" s="27"/>
      <c r="E3" s="27"/>
      <c r="F3" s="42">
        <v>39233</v>
      </c>
      <c r="G3" s="42">
        <v>39247</v>
      </c>
      <c r="H3" s="42">
        <v>39248</v>
      </c>
      <c r="I3" s="42">
        <v>39261</v>
      </c>
      <c r="J3" s="42">
        <v>39317</v>
      </c>
      <c r="K3" s="42">
        <v>39318</v>
      </c>
      <c r="L3" s="42">
        <v>39324</v>
      </c>
      <c r="M3" s="42"/>
      <c r="N3" s="42"/>
      <c r="O3" s="41"/>
      <c r="P3" s="41"/>
    </row>
    <row r="4" spans="1:19" ht="15">
      <c r="A4" s="43">
        <v>1</v>
      </c>
      <c r="B4" s="20">
        <v>55</v>
      </c>
      <c r="C4" s="18" t="s">
        <v>118</v>
      </c>
      <c r="D4" s="18" t="s">
        <v>38</v>
      </c>
      <c r="E4" s="18" t="s">
        <v>11</v>
      </c>
      <c r="F4" s="20">
        <v>41</v>
      </c>
      <c r="G4" s="2">
        <v>38</v>
      </c>
      <c r="H4" s="2">
        <v>38</v>
      </c>
      <c r="I4" s="2">
        <v>41</v>
      </c>
      <c r="J4" s="2">
        <v>39</v>
      </c>
      <c r="K4" s="2">
        <v>39</v>
      </c>
      <c r="L4" s="2">
        <v>43</v>
      </c>
      <c r="M4" s="2">
        <v>-38</v>
      </c>
      <c r="N4" s="2">
        <v>-38</v>
      </c>
      <c r="O4" s="43">
        <f aca="true" t="shared" si="0" ref="O4:O21">SUM(F4:N4)</f>
        <v>203</v>
      </c>
      <c r="Q4" s="1">
        <f aca="true" t="shared" si="1" ref="Q4:Q21">MIN(F4:L4)</f>
        <v>38</v>
      </c>
      <c r="R4" s="1">
        <f aca="true" t="shared" si="2" ref="R4:R21">SMALL(F4:L4,2)</f>
        <v>38</v>
      </c>
      <c r="S4" s="1">
        <v>26</v>
      </c>
    </row>
    <row r="5" spans="1:19" ht="15">
      <c r="A5" s="43">
        <v>2</v>
      </c>
      <c r="B5" s="2">
        <v>44</v>
      </c>
      <c r="C5" s="1" t="s">
        <v>203</v>
      </c>
      <c r="D5" s="1" t="s">
        <v>110</v>
      </c>
      <c r="E5" s="1" t="s">
        <v>43</v>
      </c>
      <c r="F5" s="20">
        <v>39</v>
      </c>
      <c r="G5" s="2">
        <v>27</v>
      </c>
      <c r="H5" s="2">
        <v>39</v>
      </c>
      <c r="I5" s="2">
        <v>39</v>
      </c>
      <c r="J5" s="2">
        <v>38</v>
      </c>
      <c r="K5" s="2">
        <v>41</v>
      </c>
      <c r="L5" s="2">
        <f aca="true" t="shared" si="3" ref="L5:L21">IF(P5&gt;1,43-P5,"")</f>
        <v>41</v>
      </c>
      <c r="M5" s="2">
        <v>-27</v>
      </c>
      <c r="N5" s="2">
        <v>-38</v>
      </c>
      <c r="O5" s="43">
        <f t="shared" si="0"/>
        <v>199</v>
      </c>
      <c r="P5" s="44">
        <v>2</v>
      </c>
      <c r="Q5" s="1">
        <f t="shared" si="1"/>
        <v>27</v>
      </c>
      <c r="R5" s="1">
        <f t="shared" si="2"/>
        <v>38</v>
      </c>
      <c r="S5" s="1">
        <v>23</v>
      </c>
    </row>
    <row r="6" spans="1:18" ht="15">
      <c r="A6" s="43">
        <v>3</v>
      </c>
      <c r="B6" s="20">
        <v>53</v>
      </c>
      <c r="C6" s="18" t="s">
        <v>21</v>
      </c>
      <c r="D6" s="18" t="s">
        <v>101</v>
      </c>
      <c r="E6" s="18" t="s">
        <v>90</v>
      </c>
      <c r="F6" s="20">
        <v>35</v>
      </c>
      <c r="G6" s="2">
        <v>39</v>
      </c>
      <c r="H6" s="2">
        <v>41</v>
      </c>
      <c r="I6" s="2">
        <v>36</v>
      </c>
      <c r="J6" s="2">
        <v>36</v>
      </c>
      <c r="K6" s="2">
        <v>38</v>
      </c>
      <c r="L6" s="2">
        <f t="shared" si="3"/>
        <v>40</v>
      </c>
      <c r="M6" s="2">
        <v>-35</v>
      </c>
      <c r="N6" s="2">
        <v>-36</v>
      </c>
      <c r="O6" s="43">
        <f t="shared" si="0"/>
        <v>194</v>
      </c>
      <c r="P6" s="44">
        <v>3</v>
      </c>
      <c r="Q6" s="1">
        <f t="shared" si="1"/>
        <v>35</v>
      </c>
      <c r="R6" s="1">
        <f t="shared" si="2"/>
        <v>36</v>
      </c>
    </row>
    <row r="7" spans="1:18" ht="15">
      <c r="A7" s="43">
        <v>4</v>
      </c>
      <c r="B7" s="20">
        <v>66</v>
      </c>
      <c r="C7" s="18" t="s">
        <v>127</v>
      </c>
      <c r="D7" s="18" t="s">
        <v>128</v>
      </c>
      <c r="E7" s="18" t="s">
        <v>90</v>
      </c>
      <c r="F7" s="20">
        <v>37</v>
      </c>
      <c r="G7" s="2">
        <v>37</v>
      </c>
      <c r="H7" s="2">
        <v>34</v>
      </c>
      <c r="I7" s="2">
        <v>37</v>
      </c>
      <c r="J7" s="2">
        <v>37</v>
      </c>
      <c r="K7" s="2">
        <v>33</v>
      </c>
      <c r="L7" s="2">
        <f t="shared" si="3"/>
        <v>32</v>
      </c>
      <c r="M7" s="2">
        <v>-33</v>
      </c>
      <c r="N7" s="2">
        <v>-32</v>
      </c>
      <c r="O7" s="43">
        <f t="shared" si="0"/>
        <v>182</v>
      </c>
      <c r="P7" s="44">
        <v>11</v>
      </c>
      <c r="Q7" s="1">
        <f t="shared" si="1"/>
        <v>32</v>
      </c>
      <c r="R7" s="1">
        <f t="shared" si="2"/>
        <v>33</v>
      </c>
    </row>
    <row r="8" spans="1:19" ht="15">
      <c r="A8" s="43">
        <v>5</v>
      </c>
      <c r="B8" s="2">
        <v>31</v>
      </c>
      <c r="C8" s="18" t="s">
        <v>9</v>
      </c>
      <c r="D8" s="18" t="s">
        <v>133</v>
      </c>
      <c r="E8" s="18" t="s">
        <v>70</v>
      </c>
      <c r="F8" s="20">
        <v>38</v>
      </c>
      <c r="G8" s="2">
        <v>32</v>
      </c>
      <c r="H8" s="2" t="s">
        <v>238</v>
      </c>
      <c r="I8" s="2">
        <v>21</v>
      </c>
      <c r="J8" s="2">
        <v>31</v>
      </c>
      <c r="K8" s="2">
        <v>37</v>
      </c>
      <c r="L8" s="2">
        <f t="shared" si="3"/>
        <v>39</v>
      </c>
      <c r="M8" s="2">
        <v>-21</v>
      </c>
      <c r="N8" s="2"/>
      <c r="O8" s="43">
        <f t="shared" si="0"/>
        <v>177</v>
      </c>
      <c r="P8" s="44">
        <v>4</v>
      </c>
      <c r="Q8" s="1">
        <f t="shared" si="1"/>
        <v>21</v>
      </c>
      <c r="R8" s="1">
        <f t="shared" si="2"/>
        <v>31</v>
      </c>
      <c r="S8" s="1">
        <v>12</v>
      </c>
    </row>
    <row r="9" spans="1:19" ht="15">
      <c r="A9" s="43">
        <v>6</v>
      </c>
      <c r="B9" s="2">
        <v>27</v>
      </c>
      <c r="C9" s="1" t="s">
        <v>164</v>
      </c>
      <c r="D9" s="1" t="s">
        <v>4</v>
      </c>
      <c r="E9" s="1" t="s">
        <v>61</v>
      </c>
      <c r="F9" s="20">
        <v>25</v>
      </c>
      <c r="G9" s="2">
        <v>35</v>
      </c>
      <c r="H9" s="2">
        <v>31</v>
      </c>
      <c r="I9" s="2">
        <v>38</v>
      </c>
      <c r="J9" s="2">
        <v>33</v>
      </c>
      <c r="K9" s="2">
        <v>34</v>
      </c>
      <c r="L9" s="2">
        <f t="shared" si="3"/>
        <v>34</v>
      </c>
      <c r="M9" s="2">
        <v>-25</v>
      </c>
      <c r="N9" s="2">
        <v>-31</v>
      </c>
      <c r="O9" s="43">
        <f t="shared" si="0"/>
        <v>174</v>
      </c>
      <c r="P9" s="44">
        <v>9</v>
      </c>
      <c r="Q9" s="1">
        <f t="shared" si="1"/>
        <v>25</v>
      </c>
      <c r="R9" s="1">
        <f t="shared" si="2"/>
        <v>31</v>
      </c>
      <c r="S9" s="1">
        <v>7</v>
      </c>
    </row>
    <row r="10" spans="1:19" ht="15">
      <c r="A10" s="43">
        <v>7</v>
      </c>
      <c r="B10" s="2">
        <v>22</v>
      </c>
      <c r="C10" s="18" t="s">
        <v>36</v>
      </c>
      <c r="D10" s="18" t="s">
        <v>124</v>
      </c>
      <c r="E10" s="18" t="s">
        <v>5</v>
      </c>
      <c r="F10" s="20">
        <v>36</v>
      </c>
      <c r="G10" s="2" t="s">
        <v>238</v>
      </c>
      <c r="H10" s="2" t="s">
        <v>238</v>
      </c>
      <c r="I10" s="2">
        <v>34</v>
      </c>
      <c r="J10" s="2">
        <v>41</v>
      </c>
      <c r="K10" s="2">
        <v>24</v>
      </c>
      <c r="L10" s="2">
        <f t="shared" si="3"/>
        <v>38</v>
      </c>
      <c r="M10" s="2"/>
      <c r="N10" s="2"/>
      <c r="O10" s="43">
        <f t="shared" si="0"/>
        <v>173</v>
      </c>
      <c r="P10" s="44">
        <v>5</v>
      </c>
      <c r="Q10" s="1">
        <f t="shared" si="1"/>
        <v>24</v>
      </c>
      <c r="R10" s="1">
        <f t="shared" si="2"/>
        <v>34</v>
      </c>
      <c r="S10" s="1">
        <v>10</v>
      </c>
    </row>
    <row r="11" spans="1:19" ht="15">
      <c r="A11" s="43">
        <v>8</v>
      </c>
      <c r="B11" s="2">
        <v>36</v>
      </c>
      <c r="C11" s="1" t="s">
        <v>129</v>
      </c>
      <c r="D11" s="1" t="s">
        <v>130</v>
      </c>
      <c r="E11" s="1" t="s">
        <v>8</v>
      </c>
      <c r="F11" s="20">
        <v>24</v>
      </c>
      <c r="G11" s="2">
        <v>36</v>
      </c>
      <c r="H11" s="2">
        <v>26</v>
      </c>
      <c r="I11" s="2">
        <v>31</v>
      </c>
      <c r="J11" s="2">
        <v>30</v>
      </c>
      <c r="K11" s="2">
        <v>36</v>
      </c>
      <c r="L11" s="2">
        <f t="shared" si="3"/>
        <v>37</v>
      </c>
      <c r="M11" s="2">
        <v>-24</v>
      </c>
      <c r="N11" s="2">
        <v>-26</v>
      </c>
      <c r="O11" s="43">
        <f t="shared" si="0"/>
        <v>170</v>
      </c>
      <c r="P11" s="44">
        <v>6</v>
      </c>
      <c r="Q11" s="1">
        <f t="shared" si="1"/>
        <v>24</v>
      </c>
      <c r="R11" s="1">
        <f t="shared" si="2"/>
        <v>26</v>
      </c>
      <c r="S11" s="1">
        <v>17</v>
      </c>
    </row>
    <row r="12" spans="1:19" ht="15">
      <c r="A12" s="43">
        <v>9</v>
      </c>
      <c r="B12" s="2">
        <v>32</v>
      </c>
      <c r="C12" s="1" t="s">
        <v>64</v>
      </c>
      <c r="D12" s="1" t="s">
        <v>163</v>
      </c>
      <c r="E12" s="1" t="s">
        <v>61</v>
      </c>
      <c r="F12" s="20">
        <v>32</v>
      </c>
      <c r="G12" s="2" t="s">
        <v>238</v>
      </c>
      <c r="H12" s="2">
        <v>32</v>
      </c>
      <c r="I12" s="2">
        <v>35</v>
      </c>
      <c r="J12" s="2">
        <v>24</v>
      </c>
      <c r="K12" s="2">
        <v>31</v>
      </c>
      <c r="L12" s="2">
        <f t="shared" si="3"/>
        <v>36</v>
      </c>
      <c r="M12" s="2">
        <v>-24</v>
      </c>
      <c r="N12" s="2"/>
      <c r="O12" s="43">
        <f t="shared" si="0"/>
        <v>166</v>
      </c>
      <c r="P12" s="44">
        <v>7</v>
      </c>
      <c r="Q12" s="1">
        <f t="shared" si="1"/>
        <v>24</v>
      </c>
      <c r="R12" s="1">
        <f t="shared" si="2"/>
        <v>31</v>
      </c>
      <c r="S12" s="1">
        <v>13</v>
      </c>
    </row>
    <row r="13" spans="1:19" ht="15">
      <c r="A13" s="43">
        <v>10</v>
      </c>
      <c r="B13" s="20">
        <v>60</v>
      </c>
      <c r="C13" s="18" t="s">
        <v>120</v>
      </c>
      <c r="D13" s="18" t="s">
        <v>52</v>
      </c>
      <c r="E13" s="18" t="s">
        <v>61</v>
      </c>
      <c r="F13" s="20">
        <v>22</v>
      </c>
      <c r="G13" s="2">
        <v>33</v>
      </c>
      <c r="H13" s="2">
        <v>33</v>
      </c>
      <c r="I13" s="2">
        <v>30</v>
      </c>
      <c r="J13" s="2">
        <v>34</v>
      </c>
      <c r="K13" s="2">
        <v>32</v>
      </c>
      <c r="L13" s="2">
        <f t="shared" si="3"/>
        <v>30</v>
      </c>
      <c r="M13" s="2">
        <v>-22</v>
      </c>
      <c r="N13" s="2">
        <v>-30</v>
      </c>
      <c r="O13" s="43">
        <f t="shared" si="0"/>
        <v>162</v>
      </c>
      <c r="P13" s="44">
        <v>13</v>
      </c>
      <c r="Q13" s="1">
        <f t="shared" si="1"/>
        <v>22</v>
      </c>
      <c r="R13" s="1">
        <f t="shared" si="2"/>
        <v>30</v>
      </c>
      <c r="S13" s="1">
        <v>29</v>
      </c>
    </row>
    <row r="14" spans="1:19" ht="15">
      <c r="A14" s="43">
        <v>11</v>
      </c>
      <c r="B14" s="2">
        <v>33</v>
      </c>
      <c r="C14" s="1" t="s">
        <v>120</v>
      </c>
      <c r="D14" s="1" t="s">
        <v>162</v>
      </c>
      <c r="E14" s="1" t="s">
        <v>61</v>
      </c>
      <c r="F14" s="20">
        <v>31</v>
      </c>
      <c r="G14" s="2" t="s">
        <v>238</v>
      </c>
      <c r="H14" s="2">
        <v>28</v>
      </c>
      <c r="I14" s="2">
        <v>32</v>
      </c>
      <c r="J14" s="2">
        <v>35</v>
      </c>
      <c r="K14" s="2">
        <v>35</v>
      </c>
      <c r="L14" s="2">
        <f t="shared" si="3"/>
        <v>25</v>
      </c>
      <c r="M14" s="2">
        <v>-25</v>
      </c>
      <c r="N14" s="2"/>
      <c r="O14" s="43">
        <f t="shared" si="0"/>
        <v>161</v>
      </c>
      <c r="P14" s="44">
        <v>18</v>
      </c>
      <c r="Q14" s="1">
        <f t="shared" si="1"/>
        <v>25</v>
      </c>
      <c r="R14" s="1">
        <f t="shared" si="2"/>
        <v>28</v>
      </c>
      <c r="S14" s="1">
        <v>14</v>
      </c>
    </row>
    <row r="15" spans="1:18" ht="15">
      <c r="A15" s="43">
        <v>12</v>
      </c>
      <c r="B15" s="20">
        <v>98</v>
      </c>
      <c r="C15" s="18" t="s">
        <v>64</v>
      </c>
      <c r="D15" s="18" t="s">
        <v>221</v>
      </c>
      <c r="E15" s="18" t="s">
        <v>61</v>
      </c>
      <c r="F15" s="20">
        <v>34</v>
      </c>
      <c r="G15" s="2">
        <v>28</v>
      </c>
      <c r="H15" s="2">
        <v>36</v>
      </c>
      <c r="I15" s="2">
        <v>22</v>
      </c>
      <c r="J15" s="2">
        <v>28</v>
      </c>
      <c r="K15" s="2">
        <v>23</v>
      </c>
      <c r="L15" s="2">
        <f t="shared" si="3"/>
        <v>27</v>
      </c>
      <c r="M15" s="2">
        <v>-22</v>
      </c>
      <c r="N15" s="2">
        <v>-23</v>
      </c>
      <c r="O15" s="43">
        <f t="shared" si="0"/>
        <v>153</v>
      </c>
      <c r="P15" s="44">
        <v>16</v>
      </c>
      <c r="Q15" s="1">
        <f t="shared" si="1"/>
        <v>22</v>
      </c>
      <c r="R15" s="1">
        <f t="shared" si="2"/>
        <v>23</v>
      </c>
    </row>
    <row r="16" spans="1:19" ht="15">
      <c r="A16" s="43">
        <v>13</v>
      </c>
      <c r="B16" s="2">
        <v>34</v>
      </c>
      <c r="C16" s="1" t="s">
        <v>148</v>
      </c>
      <c r="D16" s="1" t="s">
        <v>79</v>
      </c>
      <c r="E16" s="1" t="s">
        <v>61</v>
      </c>
      <c r="F16" s="20">
        <v>28</v>
      </c>
      <c r="G16" s="2">
        <v>25</v>
      </c>
      <c r="H16" s="2">
        <v>30</v>
      </c>
      <c r="I16" s="2">
        <v>24</v>
      </c>
      <c r="J16" s="2">
        <v>29</v>
      </c>
      <c r="K16" s="2" t="s">
        <v>238</v>
      </c>
      <c r="L16" s="2">
        <f t="shared" si="3"/>
        <v>35</v>
      </c>
      <c r="M16" s="2">
        <v>-24</v>
      </c>
      <c r="N16" s="2"/>
      <c r="O16" s="43">
        <f t="shared" si="0"/>
        <v>147</v>
      </c>
      <c r="P16" s="44">
        <v>8</v>
      </c>
      <c r="Q16" s="1">
        <f t="shared" si="1"/>
        <v>24</v>
      </c>
      <c r="R16" s="1">
        <f t="shared" si="2"/>
        <v>25</v>
      </c>
      <c r="S16" s="1">
        <v>15</v>
      </c>
    </row>
    <row r="17" spans="1:19" ht="15">
      <c r="A17" s="43">
        <v>14</v>
      </c>
      <c r="B17" s="2">
        <v>29</v>
      </c>
      <c r="C17" s="1" t="s">
        <v>44</v>
      </c>
      <c r="D17" s="1" t="s">
        <v>151</v>
      </c>
      <c r="E17" s="1" t="s">
        <v>5</v>
      </c>
      <c r="F17" s="20">
        <v>29</v>
      </c>
      <c r="G17" s="2" t="s">
        <v>238</v>
      </c>
      <c r="H17" s="2" t="s">
        <v>238</v>
      </c>
      <c r="I17" s="2">
        <v>26</v>
      </c>
      <c r="J17" s="2">
        <v>32</v>
      </c>
      <c r="K17" s="2">
        <v>30</v>
      </c>
      <c r="L17" s="2">
        <f t="shared" si="3"/>
        <v>28</v>
      </c>
      <c r="M17" s="2"/>
      <c r="N17" s="2"/>
      <c r="O17" s="43">
        <f t="shared" si="0"/>
        <v>145</v>
      </c>
      <c r="P17" s="44">
        <v>15</v>
      </c>
      <c r="Q17" s="1">
        <f t="shared" si="1"/>
        <v>26</v>
      </c>
      <c r="R17" s="1">
        <f t="shared" si="2"/>
        <v>28</v>
      </c>
      <c r="S17" s="1">
        <v>9</v>
      </c>
    </row>
    <row r="18" spans="1:19" ht="15">
      <c r="A18" s="43">
        <v>15</v>
      </c>
      <c r="B18" s="20">
        <v>57</v>
      </c>
      <c r="C18" s="18" t="s">
        <v>34</v>
      </c>
      <c r="D18" s="18" t="s">
        <v>160</v>
      </c>
      <c r="E18" s="18" t="s">
        <v>43</v>
      </c>
      <c r="F18" s="20">
        <v>30</v>
      </c>
      <c r="G18" s="2" t="s">
        <v>238</v>
      </c>
      <c r="H18" s="2" t="s">
        <v>238</v>
      </c>
      <c r="I18" s="2">
        <v>29</v>
      </c>
      <c r="J18" s="2">
        <v>23</v>
      </c>
      <c r="K18" s="2">
        <v>29</v>
      </c>
      <c r="L18" s="2">
        <f t="shared" si="3"/>
        <v>33</v>
      </c>
      <c r="M18" s="2"/>
      <c r="N18" s="2"/>
      <c r="O18" s="43">
        <f t="shared" si="0"/>
        <v>144</v>
      </c>
      <c r="P18" s="44">
        <v>10</v>
      </c>
      <c r="Q18" s="1">
        <f t="shared" si="1"/>
        <v>23</v>
      </c>
      <c r="R18" s="1">
        <f t="shared" si="2"/>
        <v>29</v>
      </c>
      <c r="S18" s="1">
        <v>28</v>
      </c>
    </row>
    <row r="19" spans="1:18" ht="15">
      <c r="A19" s="43">
        <v>16</v>
      </c>
      <c r="B19" s="20">
        <v>81</v>
      </c>
      <c r="C19" s="18" t="s">
        <v>210</v>
      </c>
      <c r="D19" s="18" t="s">
        <v>211</v>
      </c>
      <c r="E19" s="18" t="s">
        <v>90</v>
      </c>
      <c r="F19" s="20" t="s">
        <v>238</v>
      </c>
      <c r="G19" s="2">
        <v>31</v>
      </c>
      <c r="H19" s="2">
        <v>27</v>
      </c>
      <c r="I19" s="2">
        <v>27</v>
      </c>
      <c r="J19" s="2" t="s">
        <v>238</v>
      </c>
      <c r="K19" s="2">
        <v>28</v>
      </c>
      <c r="L19" s="2">
        <f t="shared" si="3"/>
        <v>26</v>
      </c>
      <c r="M19" s="2"/>
      <c r="N19" s="2"/>
      <c r="O19" s="43">
        <f t="shared" si="0"/>
        <v>139</v>
      </c>
      <c r="P19" s="44">
        <v>17</v>
      </c>
      <c r="Q19" s="1">
        <f t="shared" si="1"/>
        <v>26</v>
      </c>
      <c r="R19" s="1">
        <f t="shared" si="2"/>
        <v>27</v>
      </c>
    </row>
    <row r="20" spans="1:18" ht="15">
      <c r="A20" s="43">
        <v>17</v>
      </c>
      <c r="B20" s="20">
        <v>90</v>
      </c>
      <c r="C20" s="18" t="s">
        <v>204</v>
      </c>
      <c r="D20" s="18" t="s">
        <v>52</v>
      </c>
      <c r="E20" s="18" t="s">
        <v>61</v>
      </c>
      <c r="F20" s="20">
        <v>26</v>
      </c>
      <c r="G20" s="2">
        <v>29</v>
      </c>
      <c r="H20" s="2">
        <v>25</v>
      </c>
      <c r="I20" s="2">
        <v>28</v>
      </c>
      <c r="J20" s="2">
        <v>25</v>
      </c>
      <c r="K20" s="2">
        <v>26</v>
      </c>
      <c r="L20" s="2">
        <f t="shared" si="3"/>
        <v>24</v>
      </c>
      <c r="M20" s="2">
        <v>-25</v>
      </c>
      <c r="N20" s="2">
        <v>-24</v>
      </c>
      <c r="O20" s="43">
        <f t="shared" si="0"/>
        <v>134</v>
      </c>
      <c r="P20" s="44">
        <v>19</v>
      </c>
      <c r="Q20" s="1">
        <f t="shared" si="1"/>
        <v>24</v>
      </c>
      <c r="R20" s="1">
        <f t="shared" si="2"/>
        <v>25</v>
      </c>
    </row>
    <row r="21" spans="1:18" ht="15">
      <c r="A21" s="43">
        <v>18</v>
      </c>
      <c r="B21" s="20">
        <v>85</v>
      </c>
      <c r="C21" s="18" t="s">
        <v>242</v>
      </c>
      <c r="D21" s="18" t="s">
        <v>243</v>
      </c>
      <c r="E21" s="18" t="s">
        <v>90</v>
      </c>
      <c r="F21" s="20" t="s">
        <v>238</v>
      </c>
      <c r="G21" s="2">
        <v>30</v>
      </c>
      <c r="H21" s="2">
        <v>29</v>
      </c>
      <c r="I21" s="2">
        <v>25</v>
      </c>
      <c r="J21" s="2" t="s">
        <v>238</v>
      </c>
      <c r="K21" s="2" t="s">
        <v>238</v>
      </c>
      <c r="L21" s="2">
        <f t="shared" si="3"/>
        <v>23</v>
      </c>
      <c r="M21" s="2"/>
      <c r="N21" s="2"/>
      <c r="O21" s="43">
        <f t="shared" si="0"/>
        <v>107</v>
      </c>
      <c r="P21" s="44">
        <v>20</v>
      </c>
      <c r="Q21" s="1">
        <f t="shared" si="1"/>
        <v>23</v>
      </c>
      <c r="R21" s="1">
        <f t="shared" si="2"/>
        <v>25</v>
      </c>
    </row>
    <row r="22" spans="1:15" ht="15">
      <c r="A22" s="43"/>
      <c r="B22" s="20"/>
      <c r="C22" s="18"/>
      <c r="D22" s="18"/>
      <c r="E22" s="18"/>
      <c r="F22" s="20"/>
      <c r="G22" s="2"/>
      <c r="H22" s="2"/>
      <c r="I22" s="2"/>
      <c r="J22" s="2"/>
      <c r="K22" s="2"/>
      <c r="L22" s="2"/>
      <c r="M22" s="2"/>
      <c r="N22" s="2"/>
      <c r="O22" s="43"/>
    </row>
    <row r="23" spans="1:19" ht="15">
      <c r="A23" s="43"/>
      <c r="B23" s="2">
        <v>28</v>
      </c>
      <c r="C23" s="1" t="s">
        <v>152</v>
      </c>
      <c r="D23" s="1" t="s">
        <v>153</v>
      </c>
      <c r="E23" s="1" t="s">
        <v>5</v>
      </c>
      <c r="F23" s="20">
        <v>33</v>
      </c>
      <c r="G23" s="2" t="s">
        <v>238</v>
      </c>
      <c r="H23" s="2" t="s">
        <v>238</v>
      </c>
      <c r="I23" s="2">
        <v>33</v>
      </c>
      <c r="J23" s="2" t="s">
        <v>238</v>
      </c>
      <c r="K23" s="2" t="s">
        <v>238</v>
      </c>
      <c r="L23" s="2">
        <f aca="true" t="shared" si="4" ref="L23:L30">IF(P23&gt;1,43-P23,"")</f>
        <v>29</v>
      </c>
      <c r="M23" s="2"/>
      <c r="N23" s="2"/>
      <c r="O23" s="43">
        <f aca="true" t="shared" si="5" ref="O23:O30">SUM(F23:N23)</f>
        <v>95</v>
      </c>
      <c r="P23" s="44">
        <v>14</v>
      </c>
      <c r="Q23" s="1">
        <f aca="true" t="shared" si="6" ref="Q23:Q30">MIN(F23:L23)</f>
        <v>29</v>
      </c>
      <c r="R23" s="1">
        <f aca="true" t="shared" si="7" ref="R23:R30">SMALL(F23:L23,2)</f>
        <v>33</v>
      </c>
      <c r="S23" s="1">
        <v>8</v>
      </c>
    </row>
    <row r="24" spans="1:19" ht="15">
      <c r="A24" s="43"/>
      <c r="B24" s="2">
        <v>30</v>
      </c>
      <c r="C24" s="1" t="s">
        <v>140</v>
      </c>
      <c r="D24" s="1" t="s">
        <v>28</v>
      </c>
      <c r="E24" s="1" t="s">
        <v>70</v>
      </c>
      <c r="F24" s="20" t="s">
        <v>238</v>
      </c>
      <c r="G24" s="2" t="s">
        <v>238</v>
      </c>
      <c r="H24" s="2" t="s">
        <v>238</v>
      </c>
      <c r="I24" s="2" t="s">
        <v>238</v>
      </c>
      <c r="J24" s="2">
        <v>27</v>
      </c>
      <c r="K24" s="2">
        <v>25</v>
      </c>
      <c r="L24" s="2">
        <f t="shared" si="4"/>
        <v>31</v>
      </c>
      <c r="M24" s="2"/>
      <c r="N24" s="2"/>
      <c r="O24" s="43">
        <f t="shared" si="5"/>
        <v>83</v>
      </c>
      <c r="P24" s="44">
        <v>12</v>
      </c>
      <c r="Q24" s="1">
        <f t="shared" si="6"/>
        <v>25</v>
      </c>
      <c r="R24" s="1">
        <f t="shared" si="7"/>
        <v>27</v>
      </c>
      <c r="S24" s="1">
        <v>11</v>
      </c>
    </row>
    <row r="25" spans="1:18" ht="15">
      <c r="A25" s="43"/>
      <c r="B25" s="20">
        <v>76</v>
      </c>
      <c r="C25" s="18" t="s">
        <v>224</v>
      </c>
      <c r="D25" s="18" t="s">
        <v>241</v>
      </c>
      <c r="E25" s="18" t="s">
        <v>90</v>
      </c>
      <c r="F25" s="20" t="s">
        <v>238</v>
      </c>
      <c r="G25" s="2">
        <v>41</v>
      </c>
      <c r="H25" s="2">
        <v>37</v>
      </c>
      <c r="I25" s="2" t="s">
        <v>238</v>
      </c>
      <c r="J25" s="2" t="s">
        <v>238</v>
      </c>
      <c r="K25" s="2" t="s">
        <v>238</v>
      </c>
      <c r="L25" s="2">
        <f t="shared" si="4"/>
      </c>
      <c r="M25" s="2"/>
      <c r="N25" s="2"/>
      <c r="O25" s="43">
        <f t="shared" si="5"/>
        <v>78</v>
      </c>
      <c r="Q25" s="1">
        <f t="shared" si="6"/>
        <v>37</v>
      </c>
      <c r="R25" s="1">
        <f t="shared" si="7"/>
        <v>41</v>
      </c>
    </row>
    <row r="26" spans="1:19" ht="15">
      <c r="A26" s="43"/>
      <c r="B26" s="2">
        <v>47</v>
      </c>
      <c r="C26" s="18" t="s">
        <v>122</v>
      </c>
      <c r="D26" s="18" t="s">
        <v>123</v>
      </c>
      <c r="E26" s="18" t="s">
        <v>8</v>
      </c>
      <c r="F26" s="20" t="s">
        <v>238</v>
      </c>
      <c r="G26" s="2">
        <v>26</v>
      </c>
      <c r="H26" s="2">
        <v>35</v>
      </c>
      <c r="I26" s="2" t="s">
        <v>238</v>
      </c>
      <c r="J26" s="2" t="s">
        <v>238</v>
      </c>
      <c r="K26" s="2" t="s">
        <v>238</v>
      </c>
      <c r="L26" s="2">
        <f t="shared" si="4"/>
      </c>
      <c r="M26" s="2"/>
      <c r="N26" s="2"/>
      <c r="O26" s="43">
        <f t="shared" si="5"/>
        <v>61</v>
      </c>
      <c r="Q26" s="1">
        <f t="shared" si="6"/>
        <v>26</v>
      </c>
      <c r="R26" s="1">
        <f t="shared" si="7"/>
        <v>35</v>
      </c>
      <c r="S26" s="1">
        <v>25</v>
      </c>
    </row>
    <row r="27" spans="1:19" ht="15">
      <c r="A27" s="43"/>
      <c r="B27" s="2">
        <v>35</v>
      </c>
      <c r="C27" s="1" t="s">
        <v>89</v>
      </c>
      <c r="D27" s="1" t="s">
        <v>180</v>
      </c>
      <c r="E27" s="1" t="s">
        <v>90</v>
      </c>
      <c r="F27" s="20">
        <v>21</v>
      </c>
      <c r="G27" s="2">
        <v>34</v>
      </c>
      <c r="H27" s="2" t="s">
        <v>238</v>
      </c>
      <c r="I27" s="2" t="s">
        <v>238</v>
      </c>
      <c r="J27" s="2" t="s">
        <v>238</v>
      </c>
      <c r="K27" s="2" t="s">
        <v>238</v>
      </c>
      <c r="L27" s="2">
        <f t="shared" si="4"/>
      </c>
      <c r="M27" s="2"/>
      <c r="N27" s="2"/>
      <c r="O27" s="43">
        <f t="shared" si="5"/>
        <v>55</v>
      </c>
      <c r="Q27" s="1">
        <f t="shared" si="6"/>
        <v>21</v>
      </c>
      <c r="R27" s="1">
        <f t="shared" si="7"/>
        <v>34</v>
      </c>
      <c r="S27" s="1">
        <v>16</v>
      </c>
    </row>
    <row r="28" spans="1:19" ht="15">
      <c r="A28" s="43"/>
      <c r="B28" s="2">
        <v>42</v>
      </c>
      <c r="C28" s="1" t="s">
        <v>192</v>
      </c>
      <c r="D28" s="1" t="s">
        <v>165</v>
      </c>
      <c r="E28" s="1" t="s">
        <v>61</v>
      </c>
      <c r="F28" s="20" t="s">
        <v>238</v>
      </c>
      <c r="G28" s="2" t="s">
        <v>238</v>
      </c>
      <c r="H28" s="2" t="s">
        <v>238</v>
      </c>
      <c r="I28" s="2" t="s">
        <v>238</v>
      </c>
      <c r="J28" s="2">
        <v>26</v>
      </c>
      <c r="K28" s="2">
        <v>27</v>
      </c>
      <c r="L28" s="2">
        <f t="shared" si="4"/>
      </c>
      <c r="M28" s="2"/>
      <c r="N28" s="2"/>
      <c r="O28" s="43">
        <f t="shared" si="5"/>
        <v>53</v>
      </c>
      <c r="Q28" s="1">
        <f t="shared" si="6"/>
        <v>26</v>
      </c>
      <c r="R28" s="1">
        <f t="shared" si="7"/>
        <v>27</v>
      </c>
      <c r="S28" s="1">
        <v>22</v>
      </c>
    </row>
    <row r="29" spans="1:18" ht="15">
      <c r="A29" s="43"/>
      <c r="B29" s="2">
        <v>84</v>
      </c>
      <c r="C29" s="1" t="s">
        <v>157</v>
      </c>
      <c r="D29" s="1" t="s">
        <v>121</v>
      </c>
      <c r="E29" s="1" t="s">
        <v>61</v>
      </c>
      <c r="F29" s="20">
        <v>27</v>
      </c>
      <c r="G29" s="2" t="s">
        <v>238</v>
      </c>
      <c r="H29" s="2" t="s">
        <v>238</v>
      </c>
      <c r="I29" s="2">
        <v>23</v>
      </c>
      <c r="J29" s="2" t="s">
        <v>238</v>
      </c>
      <c r="K29" s="2" t="s">
        <v>238</v>
      </c>
      <c r="L29" s="2">
        <f t="shared" si="4"/>
      </c>
      <c r="M29" s="2"/>
      <c r="N29" s="2"/>
      <c r="O29" s="43">
        <f t="shared" si="5"/>
        <v>50</v>
      </c>
      <c r="Q29" s="1">
        <f t="shared" si="6"/>
        <v>23</v>
      </c>
      <c r="R29" s="1">
        <f t="shared" si="7"/>
        <v>27</v>
      </c>
    </row>
    <row r="30" spans="1:18" ht="15">
      <c r="A30" s="43"/>
      <c r="B30" s="20">
        <v>94</v>
      </c>
      <c r="C30" s="18" t="s">
        <v>222</v>
      </c>
      <c r="D30" s="18" t="s">
        <v>223</v>
      </c>
      <c r="E30" s="18" t="s">
        <v>43</v>
      </c>
      <c r="F30" s="20">
        <v>23</v>
      </c>
      <c r="G30" s="2" t="s">
        <v>238</v>
      </c>
      <c r="H30" s="2" t="s">
        <v>238</v>
      </c>
      <c r="I30" s="2" t="s">
        <v>238</v>
      </c>
      <c r="J30" s="2">
        <v>22</v>
      </c>
      <c r="K30" s="2" t="s">
        <v>238</v>
      </c>
      <c r="L30" s="2">
        <f t="shared" si="4"/>
      </c>
      <c r="M30" s="2"/>
      <c r="N30" s="2"/>
      <c r="O30" s="43">
        <f t="shared" si="5"/>
        <v>45</v>
      </c>
      <c r="Q30" s="1">
        <f t="shared" si="6"/>
        <v>22</v>
      </c>
      <c r="R30" s="1">
        <f t="shared" si="7"/>
        <v>23</v>
      </c>
    </row>
    <row r="31" spans="2:15" s="44" customFormat="1" ht="14.25">
      <c r="B31" s="43"/>
      <c r="D31" s="49"/>
      <c r="E31" s="44" t="s">
        <v>206</v>
      </c>
      <c r="F31" s="50">
        <f aca="true" t="shared" si="8" ref="F31:L31">COUNTIF(F4:F30,"&gt;0")</f>
        <v>20</v>
      </c>
      <c r="G31" s="50">
        <f t="shared" si="8"/>
        <v>16</v>
      </c>
      <c r="H31" s="50">
        <f t="shared" si="8"/>
        <v>16</v>
      </c>
      <c r="I31" s="50">
        <f t="shared" si="8"/>
        <v>20</v>
      </c>
      <c r="J31" s="50">
        <f t="shared" si="8"/>
        <v>19</v>
      </c>
      <c r="K31" s="50">
        <f t="shared" si="8"/>
        <v>18</v>
      </c>
      <c r="L31" s="50">
        <f t="shared" si="8"/>
        <v>20</v>
      </c>
      <c r="M31" s="43"/>
      <c r="N31" s="43"/>
      <c r="O31" s="43"/>
    </row>
    <row r="32" spans="2:7" ht="15">
      <c r="B32" s="2"/>
      <c r="G32" s="20"/>
    </row>
    <row r="33" spans="2:7" ht="15">
      <c r="B33" s="20"/>
      <c r="C33" s="18"/>
      <c r="D33" s="18"/>
      <c r="E33" s="18"/>
      <c r="G33" s="20"/>
    </row>
    <row r="34" spans="2:7" ht="15" hidden="1" outlineLevel="1">
      <c r="B34" s="28" t="s">
        <v>0</v>
      </c>
      <c r="C34" s="29" t="s">
        <v>1</v>
      </c>
      <c r="D34" s="29" t="s">
        <v>2</v>
      </c>
      <c r="E34" s="29" t="s">
        <v>3</v>
      </c>
      <c r="F34" s="35" t="s">
        <v>166</v>
      </c>
      <c r="G34" s="29" t="s">
        <v>202</v>
      </c>
    </row>
    <row r="35" spans="2:7" ht="15" hidden="1" outlineLevel="1">
      <c r="B35" s="28">
        <v>2008</v>
      </c>
      <c r="C35" s="30"/>
      <c r="D35" s="30"/>
      <c r="E35" s="30"/>
      <c r="F35" s="36"/>
      <c r="G35" s="30" t="s">
        <v>197</v>
      </c>
    </row>
    <row r="36" spans="2:7" ht="15" hidden="1" outlineLevel="1">
      <c r="B36" s="2">
        <v>94</v>
      </c>
      <c r="C36" s="1" t="s">
        <v>155</v>
      </c>
      <c r="D36" s="1" t="s">
        <v>156</v>
      </c>
      <c r="E36" s="1" t="s">
        <v>8</v>
      </c>
      <c r="F36" s="34" t="s">
        <v>167</v>
      </c>
      <c r="G36" s="20"/>
    </row>
    <row r="37" spans="2:7" ht="15" hidden="1" outlineLevel="1">
      <c r="B37" s="2">
        <v>95</v>
      </c>
      <c r="C37" s="1" t="s">
        <v>178</v>
      </c>
      <c r="D37" s="1" t="s">
        <v>179</v>
      </c>
      <c r="E37" s="1" t="s">
        <v>8</v>
      </c>
      <c r="F37" s="34" t="s">
        <v>167</v>
      </c>
      <c r="G37" s="20"/>
    </row>
    <row r="38" spans="2:7" ht="15" hidden="1" outlineLevel="1">
      <c r="B38" s="2">
        <v>96</v>
      </c>
      <c r="C38" s="1" t="s">
        <v>147</v>
      </c>
      <c r="D38" s="1" t="s">
        <v>154</v>
      </c>
      <c r="E38" s="1" t="s">
        <v>8</v>
      </c>
      <c r="F38" s="34" t="s">
        <v>167</v>
      </c>
      <c r="G38" s="20"/>
    </row>
    <row r="39" spans="2:7" ht="15" hidden="1" outlineLevel="1">
      <c r="B39" s="2">
        <v>97</v>
      </c>
      <c r="C39" s="1" t="s">
        <v>187</v>
      </c>
      <c r="D39" s="1" t="s">
        <v>13</v>
      </c>
      <c r="E39" s="1" t="s">
        <v>8</v>
      </c>
      <c r="F39" s="34" t="s">
        <v>167</v>
      </c>
      <c r="G39" s="20"/>
    </row>
    <row r="40" ht="15" collapsed="1"/>
    <row r="42" ht="15">
      <c r="C42" s="39"/>
    </row>
  </sheetData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Zeros="0" zoomScale="90" zoomScaleNormal="9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7.28125" style="1" customWidth="1"/>
    <col min="6" max="6" width="12.421875" style="1" customWidth="1"/>
    <col min="7" max="14" width="9.140625" style="1" customWidth="1"/>
    <col min="15" max="15" width="9.140625" style="44" customWidth="1"/>
    <col min="16" max="16" width="9.140625" style="44" hidden="1" customWidth="1" outlineLevel="1"/>
    <col min="17" max="17" width="9.140625" style="1" hidden="1" customWidth="1" outlineLevel="1"/>
    <col min="18" max="18" width="12.57421875" style="1" hidden="1" customWidth="1" outlineLevel="1"/>
    <col min="19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.75" customHeight="1">
      <c r="B1" s="52" t="s">
        <v>249</v>
      </c>
      <c r="C1" s="52"/>
      <c r="D1" s="52"/>
      <c r="E1" s="52"/>
      <c r="F1" s="24" t="str">
        <f>Cadetti!E1</f>
        <v>Uppdaterad 2008-08-30</v>
      </c>
    </row>
    <row r="2" spans="1:16" ht="15">
      <c r="A2" s="10" t="s">
        <v>234</v>
      </c>
      <c r="B2" s="10" t="s">
        <v>0</v>
      </c>
      <c r="C2" s="11" t="s">
        <v>1</v>
      </c>
      <c r="D2" s="11" t="s">
        <v>2</v>
      </c>
      <c r="E2" s="11" t="s">
        <v>3</v>
      </c>
      <c r="F2" s="41" t="s">
        <v>229</v>
      </c>
      <c r="G2" s="41" t="s">
        <v>227</v>
      </c>
      <c r="H2" s="41" t="s">
        <v>228</v>
      </c>
      <c r="I2" s="41" t="s">
        <v>233</v>
      </c>
      <c r="J2" s="41" t="s">
        <v>231</v>
      </c>
      <c r="K2" s="41" t="s">
        <v>232</v>
      </c>
      <c r="L2" s="41" t="s">
        <v>230</v>
      </c>
      <c r="M2" s="41" t="s">
        <v>235</v>
      </c>
      <c r="N2" s="41" t="s">
        <v>235</v>
      </c>
      <c r="O2" s="41" t="s">
        <v>236</v>
      </c>
      <c r="P2" s="41"/>
    </row>
    <row r="3" spans="1:16" ht="15">
      <c r="A3" s="10"/>
      <c r="B3" s="10">
        <v>2008</v>
      </c>
      <c r="C3" s="12"/>
      <c r="D3" s="12"/>
      <c r="E3" s="12"/>
      <c r="F3" s="42">
        <v>39233</v>
      </c>
      <c r="G3" s="42">
        <v>39247</v>
      </c>
      <c r="H3" s="42">
        <v>39248</v>
      </c>
      <c r="I3" s="42">
        <v>39261</v>
      </c>
      <c r="J3" s="42">
        <v>39317</v>
      </c>
      <c r="K3" s="42">
        <v>39318</v>
      </c>
      <c r="L3" s="42">
        <v>39324</v>
      </c>
      <c r="M3" s="42"/>
      <c r="N3" s="42"/>
      <c r="O3" s="41"/>
      <c r="P3" s="41"/>
    </row>
    <row r="4" spans="1:19" ht="15">
      <c r="A4" s="43">
        <v>1</v>
      </c>
      <c r="B4" s="20">
        <v>22</v>
      </c>
      <c r="C4" s="18" t="s">
        <v>125</v>
      </c>
      <c r="D4" s="18" t="s">
        <v>110</v>
      </c>
      <c r="E4" s="18" t="s">
        <v>126</v>
      </c>
      <c r="F4" s="20">
        <v>41</v>
      </c>
      <c r="G4" s="2">
        <v>41</v>
      </c>
      <c r="H4" s="2">
        <v>41</v>
      </c>
      <c r="I4" s="2">
        <v>41</v>
      </c>
      <c r="J4" s="2">
        <v>41</v>
      </c>
      <c r="K4" s="2">
        <v>41</v>
      </c>
      <c r="L4" s="2">
        <f aca="true" t="shared" si="0" ref="L4:L10">IF(P4&gt;1,43-P4,"")</f>
        <v>34</v>
      </c>
      <c r="M4" s="2">
        <v>-41</v>
      </c>
      <c r="N4" s="2">
        <v>-34</v>
      </c>
      <c r="O4" s="43">
        <f aca="true" t="shared" si="1" ref="O4:O10">SUM(F4:N4)</f>
        <v>205</v>
      </c>
      <c r="P4" s="44">
        <v>9</v>
      </c>
      <c r="Q4" s="1">
        <f aca="true" t="shared" si="2" ref="Q4:Q10">MIN(F4:L4)</f>
        <v>34</v>
      </c>
      <c r="R4" s="1">
        <f aca="true" t="shared" si="3" ref="R4:R10">SMALL(F4:L4,2)</f>
        <v>41</v>
      </c>
      <c r="S4" s="1">
        <v>2</v>
      </c>
    </row>
    <row r="5" spans="1:19" ht="15">
      <c r="A5" s="43">
        <v>2</v>
      </c>
      <c r="B5" s="20">
        <v>51</v>
      </c>
      <c r="C5" s="18" t="s">
        <v>102</v>
      </c>
      <c r="D5" s="18" t="s">
        <v>103</v>
      </c>
      <c r="E5" s="18" t="s">
        <v>11</v>
      </c>
      <c r="F5" s="20">
        <v>33</v>
      </c>
      <c r="G5" s="2">
        <v>38</v>
      </c>
      <c r="H5" s="2">
        <v>38</v>
      </c>
      <c r="I5" s="2">
        <v>37</v>
      </c>
      <c r="J5" s="2">
        <v>38</v>
      </c>
      <c r="K5" s="2">
        <v>38</v>
      </c>
      <c r="L5" s="2">
        <f t="shared" si="0"/>
        <v>40</v>
      </c>
      <c r="M5" s="2">
        <v>-33</v>
      </c>
      <c r="N5" s="2">
        <v>-37</v>
      </c>
      <c r="O5" s="43">
        <f t="shared" si="1"/>
        <v>192</v>
      </c>
      <c r="P5" s="44">
        <v>3</v>
      </c>
      <c r="Q5" s="1">
        <f t="shared" si="2"/>
        <v>33</v>
      </c>
      <c r="R5" s="1">
        <f t="shared" si="3"/>
        <v>37</v>
      </c>
      <c r="S5" s="1">
        <v>13</v>
      </c>
    </row>
    <row r="6" spans="1:19" ht="15">
      <c r="A6" s="43">
        <v>3</v>
      </c>
      <c r="B6" s="20">
        <v>33</v>
      </c>
      <c r="C6" s="18" t="s">
        <v>134</v>
      </c>
      <c r="D6" s="18" t="s">
        <v>195</v>
      </c>
      <c r="E6" s="18" t="s">
        <v>61</v>
      </c>
      <c r="F6" s="20">
        <v>37</v>
      </c>
      <c r="G6" s="2">
        <v>37</v>
      </c>
      <c r="H6" s="2">
        <v>39</v>
      </c>
      <c r="I6" s="2">
        <v>34</v>
      </c>
      <c r="J6" s="2">
        <v>36</v>
      </c>
      <c r="K6" s="2">
        <v>35</v>
      </c>
      <c r="L6" s="2">
        <f t="shared" si="0"/>
        <v>35</v>
      </c>
      <c r="M6" s="2">
        <v>-34</v>
      </c>
      <c r="N6" s="2">
        <v>-35</v>
      </c>
      <c r="O6" s="43">
        <f t="shared" si="1"/>
        <v>184</v>
      </c>
      <c r="P6" s="44">
        <v>8</v>
      </c>
      <c r="Q6" s="1">
        <f t="shared" si="2"/>
        <v>34</v>
      </c>
      <c r="R6" s="1">
        <f t="shared" si="3"/>
        <v>35</v>
      </c>
      <c r="S6" s="1">
        <v>11</v>
      </c>
    </row>
    <row r="7" spans="1:19" ht="15">
      <c r="A7" s="43">
        <v>4</v>
      </c>
      <c r="B7" s="20">
        <v>25</v>
      </c>
      <c r="C7" s="18" t="s">
        <v>115</v>
      </c>
      <c r="D7" s="18" t="s">
        <v>150</v>
      </c>
      <c r="E7" s="18" t="s">
        <v>70</v>
      </c>
      <c r="F7" s="20">
        <v>32</v>
      </c>
      <c r="G7" s="2" t="s">
        <v>238</v>
      </c>
      <c r="H7" s="2" t="s">
        <v>238</v>
      </c>
      <c r="I7" s="2">
        <v>38</v>
      </c>
      <c r="J7" s="2">
        <v>37</v>
      </c>
      <c r="K7" s="2">
        <v>37</v>
      </c>
      <c r="L7" s="2">
        <f t="shared" si="0"/>
        <v>39</v>
      </c>
      <c r="M7" s="2"/>
      <c r="N7" s="2"/>
      <c r="O7" s="43">
        <f t="shared" si="1"/>
        <v>183</v>
      </c>
      <c r="P7" s="44">
        <v>4</v>
      </c>
      <c r="Q7" s="1">
        <f t="shared" si="2"/>
        <v>32</v>
      </c>
      <c r="R7" s="1">
        <f t="shared" si="3"/>
        <v>37</v>
      </c>
      <c r="S7" s="1">
        <v>4</v>
      </c>
    </row>
    <row r="8" spans="1:19" ht="15">
      <c r="A8" s="43">
        <v>5</v>
      </c>
      <c r="B8" s="20">
        <v>125</v>
      </c>
      <c r="C8" s="18" t="s">
        <v>141</v>
      </c>
      <c r="D8" s="18" t="s">
        <v>142</v>
      </c>
      <c r="E8" s="18" t="s">
        <v>70</v>
      </c>
      <c r="F8" s="20">
        <v>35</v>
      </c>
      <c r="G8" s="2" t="s">
        <v>238</v>
      </c>
      <c r="H8" s="2">
        <v>37</v>
      </c>
      <c r="I8" s="2">
        <v>36</v>
      </c>
      <c r="J8" s="2">
        <v>34</v>
      </c>
      <c r="K8" s="2">
        <v>34</v>
      </c>
      <c r="L8" s="2">
        <f t="shared" si="0"/>
        <v>37</v>
      </c>
      <c r="M8" s="2">
        <v>-34</v>
      </c>
      <c r="N8" s="2"/>
      <c r="O8" s="43">
        <f t="shared" si="1"/>
        <v>179</v>
      </c>
      <c r="P8" s="44">
        <v>6</v>
      </c>
      <c r="Q8" s="1">
        <f t="shared" si="2"/>
        <v>34</v>
      </c>
      <c r="R8" s="1">
        <f t="shared" si="3"/>
        <v>34</v>
      </c>
      <c r="S8" s="1">
        <v>16</v>
      </c>
    </row>
    <row r="9" spans="1:19" ht="15">
      <c r="A9" s="43">
        <v>6</v>
      </c>
      <c r="B9" s="20">
        <v>65</v>
      </c>
      <c r="C9" s="18" t="s">
        <v>138</v>
      </c>
      <c r="D9" s="18" t="s">
        <v>139</v>
      </c>
      <c r="E9" s="18" t="s">
        <v>61</v>
      </c>
      <c r="F9" s="20">
        <v>31</v>
      </c>
      <c r="G9" s="2">
        <v>36</v>
      </c>
      <c r="H9" s="2">
        <v>36</v>
      </c>
      <c r="I9" s="2">
        <v>35</v>
      </c>
      <c r="J9" s="2">
        <v>33</v>
      </c>
      <c r="K9" s="2">
        <v>33</v>
      </c>
      <c r="L9" s="2">
        <f t="shared" si="0"/>
        <v>36</v>
      </c>
      <c r="M9" s="2">
        <v>-31</v>
      </c>
      <c r="N9" s="2">
        <v>-33</v>
      </c>
      <c r="O9" s="43">
        <f t="shared" si="1"/>
        <v>176</v>
      </c>
      <c r="P9" s="44">
        <v>7</v>
      </c>
      <c r="Q9" s="1">
        <f t="shared" si="2"/>
        <v>31</v>
      </c>
      <c r="R9" s="1">
        <f t="shared" si="3"/>
        <v>33</v>
      </c>
      <c r="S9" s="1">
        <v>14</v>
      </c>
    </row>
    <row r="10" spans="1:19" ht="15">
      <c r="A10" s="43">
        <v>7</v>
      </c>
      <c r="B10" s="20">
        <v>28</v>
      </c>
      <c r="C10" s="18" t="s">
        <v>137</v>
      </c>
      <c r="D10" s="18" t="s">
        <v>143</v>
      </c>
      <c r="E10" s="18" t="s">
        <v>70</v>
      </c>
      <c r="F10" s="20">
        <v>36</v>
      </c>
      <c r="G10" s="2" t="s">
        <v>238</v>
      </c>
      <c r="H10" s="2" t="s">
        <v>238</v>
      </c>
      <c r="I10" s="2" t="s">
        <v>238</v>
      </c>
      <c r="J10" s="2">
        <v>35</v>
      </c>
      <c r="K10" s="2">
        <v>36</v>
      </c>
      <c r="L10" s="2">
        <f t="shared" si="0"/>
        <v>33</v>
      </c>
      <c r="M10" s="2"/>
      <c r="N10" s="2"/>
      <c r="O10" s="43">
        <f t="shared" si="1"/>
        <v>140</v>
      </c>
      <c r="P10" s="44">
        <v>10</v>
      </c>
      <c r="Q10" s="1">
        <f t="shared" si="2"/>
        <v>33</v>
      </c>
      <c r="R10" s="1">
        <f t="shared" si="3"/>
        <v>35</v>
      </c>
      <c r="S10" s="1">
        <v>6</v>
      </c>
    </row>
    <row r="11" spans="1:15" ht="15">
      <c r="A11" s="43"/>
      <c r="B11" s="20"/>
      <c r="C11" s="18"/>
      <c r="D11" s="18"/>
      <c r="E11" s="18"/>
      <c r="F11" s="20"/>
      <c r="G11" s="2"/>
      <c r="H11" s="2"/>
      <c r="I11" s="2"/>
      <c r="J11" s="2"/>
      <c r="K11" s="2"/>
      <c r="L11" s="2"/>
      <c r="M11" s="2"/>
      <c r="N11" s="2"/>
      <c r="O11" s="43"/>
    </row>
    <row r="12" spans="1:19" ht="15">
      <c r="A12" s="43"/>
      <c r="B12" s="20">
        <v>23</v>
      </c>
      <c r="C12" s="18" t="s">
        <v>134</v>
      </c>
      <c r="D12" s="18" t="s">
        <v>146</v>
      </c>
      <c r="E12" s="18" t="s">
        <v>11</v>
      </c>
      <c r="F12" s="20">
        <v>39</v>
      </c>
      <c r="G12" s="2">
        <v>39</v>
      </c>
      <c r="H12" s="2" t="s">
        <v>238</v>
      </c>
      <c r="I12" s="2" t="s">
        <v>238</v>
      </c>
      <c r="J12" s="2" t="s">
        <v>238</v>
      </c>
      <c r="K12" s="2" t="s">
        <v>238</v>
      </c>
      <c r="L12" s="2">
        <v>43</v>
      </c>
      <c r="M12" s="2"/>
      <c r="N12" s="2"/>
      <c r="O12" s="43">
        <f>SUM(F12:N12)</f>
        <v>121</v>
      </c>
      <c r="Q12" s="1">
        <f>MIN(F12:L12)</f>
        <v>39</v>
      </c>
      <c r="R12" s="1">
        <f>SMALL(F12:L12,2)</f>
        <v>39</v>
      </c>
      <c r="S12" s="1">
        <v>10</v>
      </c>
    </row>
    <row r="13" spans="1:19" ht="15">
      <c r="A13" s="43"/>
      <c r="B13" s="20">
        <v>9</v>
      </c>
      <c r="C13" s="18" t="s">
        <v>119</v>
      </c>
      <c r="D13" s="18" t="s">
        <v>28</v>
      </c>
      <c r="E13" s="18" t="s">
        <v>70</v>
      </c>
      <c r="F13" s="20" t="s">
        <v>238</v>
      </c>
      <c r="G13" s="2" t="s">
        <v>238</v>
      </c>
      <c r="H13" s="2" t="s">
        <v>238</v>
      </c>
      <c r="I13" s="2" t="s">
        <v>238</v>
      </c>
      <c r="J13" s="2">
        <v>39</v>
      </c>
      <c r="K13" s="2">
        <v>39</v>
      </c>
      <c r="L13" s="2">
        <f>IF(P13&gt;1,43-P13,"")</f>
        <v>41</v>
      </c>
      <c r="M13" s="2"/>
      <c r="N13" s="2"/>
      <c r="O13" s="43">
        <f>SUM(F13:N13)</f>
        <v>119</v>
      </c>
      <c r="P13" s="44">
        <v>2</v>
      </c>
      <c r="Q13" s="1">
        <f>MIN(F13:L13)</f>
        <v>39</v>
      </c>
      <c r="R13" s="1">
        <f>SMALL(F13:L13,2)</f>
        <v>39</v>
      </c>
      <c r="S13" s="1">
        <v>1</v>
      </c>
    </row>
    <row r="14" spans="1:19" ht="15">
      <c r="A14" s="43"/>
      <c r="B14" s="20">
        <v>24</v>
      </c>
      <c r="C14" s="18" t="s">
        <v>149</v>
      </c>
      <c r="D14" s="18" t="s">
        <v>132</v>
      </c>
      <c r="E14" s="18" t="s">
        <v>11</v>
      </c>
      <c r="F14" s="20">
        <v>34</v>
      </c>
      <c r="G14" s="2" t="s">
        <v>238</v>
      </c>
      <c r="H14" s="2" t="s">
        <v>238</v>
      </c>
      <c r="I14" s="2">
        <v>39</v>
      </c>
      <c r="J14" s="2" t="s">
        <v>238</v>
      </c>
      <c r="K14" s="2" t="s">
        <v>238</v>
      </c>
      <c r="L14" s="2">
        <f>IF(P14&gt;1,43-P14,"")</f>
        <v>38</v>
      </c>
      <c r="M14" s="2"/>
      <c r="N14" s="2"/>
      <c r="O14" s="43">
        <f>SUM(F14:N14)</f>
        <v>111</v>
      </c>
      <c r="P14" s="44">
        <v>5</v>
      </c>
      <c r="Q14" s="1">
        <f>MIN(F14:L14)</f>
        <v>34</v>
      </c>
      <c r="R14" s="1">
        <f>SMALL(F14:L14,2)</f>
        <v>38</v>
      </c>
      <c r="S14" s="1">
        <v>3</v>
      </c>
    </row>
    <row r="15" spans="1:19" ht="15">
      <c r="A15" s="43"/>
      <c r="B15" s="20">
        <v>91</v>
      </c>
      <c r="C15" s="18" t="s">
        <v>224</v>
      </c>
      <c r="D15" s="18" t="s">
        <v>103</v>
      </c>
      <c r="E15" s="18" t="s">
        <v>11</v>
      </c>
      <c r="F15" s="20">
        <v>38</v>
      </c>
      <c r="G15" s="2" t="s">
        <v>238</v>
      </c>
      <c r="H15" s="2" t="s">
        <v>238</v>
      </c>
      <c r="I15" s="2" t="s">
        <v>238</v>
      </c>
      <c r="J15" s="2" t="s">
        <v>238</v>
      </c>
      <c r="K15" s="2" t="s">
        <v>238</v>
      </c>
      <c r="L15" s="2">
        <f>IF(P15&gt;1,43-P15,"")</f>
      </c>
      <c r="M15" s="2"/>
      <c r="N15" s="2"/>
      <c r="O15" s="43">
        <f>SUM(F15:N15)</f>
        <v>38</v>
      </c>
      <c r="Q15" s="1">
        <f>MIN(F15:L15)</f>
        <v>38</v>
      </c>
      <c r="R15" s="1" t="e">
        <f>SMALL(F15:L15,2)</f>
        <v>#NUM!</v>
      </c>
      <c r="S15" s="1">
        <v>15</v>
      </c>
    </row>
    <row r="16" spans="1:16" ht="15">
      <c r="A16" s="2"/>
      <c r="C16" s="1" t="s">
        <v>206</v>
      </c>
      <c r="D16" s="37">
        <f>COUNT(B4:B15)</f>
        <v>11</v>
      </c>
      <c r="F16" s="47">
        <f aca="true" t="shared" si="4" ref="F16:L16">COUNTIF(F4:F15,"&gt;0")</f>
        <v>10</v>
      </c>
      <c r="G16" s="47">
        <f t="shared" si="4"/>
        <v>5</v>
      </c>
      <c r="H16" s="47">
        <f t="shared" si="4"/>
        <v>5</v>
      </c>
      <c r="I16" s="47">
        <f t="shared" si="4"/>
        <v>7</v>
      </c>
      <c r="J16" s="47">
        <f t="shared" si="4"/>
        <v>8</v>
      </c>
      <c r="K16" s="47">
        <f t="shared" si="4"/>
        <v>8</v>
      </c>
      <c r="L16" s="47">
        <f t="shared" si="4"/>
        <v>10</v>
      </c>
      <c r="M16" s="2"/>
      <c r="N16" s="2"/>
      <c r="O16" s="2"/>
      <c r="P16" s="1"/>
    </row>
    <row r="17" spans="1:15" ht="15">
      <c r="A17" s="43"/>
      <c r="F17" s="20"/>
      <c r="M17" s="2"/>
      <c r="N17" s="2"/>
      <c r="O17" s="45"/>
    </row>
    <row r="18" spans="1:15" ht="15">
      <c r="A18" s="43"/>
      <c r="F18" s="20"/>
      <c r="M18" s="2"/>
      <c r="N18" s="2"/>
      <c r="O18" s="43"/>
    </row>
    <row r="19" spans="1:15" ht="15">
      <c r="A19" s="43"/>
      <c r="C19" s="39"/>
      <c r="F19" s="20"/>
      <c r="M19" s="2"/>
      <c r="N19" s="2"/>
      <c r="O19" s="43"/>
    </row>
    <row r="20" spans="1:15" ht="15">
      <c r="A20" s="43"/>
      <c r="M20" s="2"/>
      <c r="N20" s="2"/>
      <c r="O20" s="43"/>
    </row>
    <row r="21" spans="1:15" ht="15">
      <c r="A21" s="43"/>
      <c r="M21" s="2"/>
      <c r="N21" s="2"/>
      <c r="O21" s="43"/>
    </row>
    <row r="22" spans="1:15" ht="15">
      <c r="A22" s="43"/>
      <c r="M22" s="2"/>
      <c r="N22" s="2"/>
      <c r="O22" s="43"/>
    </row>
    <row r="23" spans="1:15" ht="15">
      <c r="A23" s="43"/>
      <c r="M23" s="2"/>
      <c r="N23" s="2"/>
      <c r="O23" s="43"/>
    </row>
    <row r="24" spans="1:15" ht="15">
      <c r="A24" s="43"/>
      <c r="F24" s="18"/>
      <c r="M24" s="2"/>
      <c r="N24" s="2"/>
      <c r="O24" s="43"/>
    </row>
    <row r="25" spans="1:15" ht="15">
      <c r="A25" s="43"/>
      <c r="F25" s="18"/>
      <c r="M25" s="2"/>
      <c r="N25" s="2"/>
      <c r="O25" s="43"/>
    </row>
    <row r="26" spans="1:15" ht="15">
      <c r="A26" s="43"/>
      <c r="F26" s="18"/>
      <c r="M26" s="2"/>
      <c r="N26" s="2"/>
      <c r="O26" s="43"/>
    </row>
    <row r="27" spans="1:15" ht="15">
      <c r="A27" s="43"/>
      <c r="F27" s="18"/>
      <c r="M27" s="2"/>
      <c r="N27" s="2"/>
      <c r="O27" s="43"/>
    </row>
    <row r="28" spans="1:15" ht="15">
      <c r="A28" s="43"/>
      <c r="F28" s="18"/>
      <c r="M28" s="2"/>
      <c r="N28" s="2"/>
      <c r="O28" s="43"/>
    </row>
    <row r="29" spans="1:15" ht="15">
      <c r="A29" s="43"/>
      <c r="F29" s="18"/>
      <c r="M29" s="2"/>
      <c r="N29" s="2"/>
      <c r="O29" s="43"/>
    </row>
    <row r="30" spans="1:15" ht="15">
      <c r="A30" s="43"/>
      <c r="F30" s="18"/>
      <c r="M30" s="2"/>
      <c r="N30" s="2"/>
      <c r="O30" s="43"/>
    </row>
    <row r="31" spans="1:15" ht="15">
      <c r="A31" s="43"/>
      <c r="F31" s="18"/>
      <c r="M31" s="2"/>
      <c r="N31" s="2"/>
      <c r="O31" s="43"/>
    </row>
    <row r="32" spans="1:14" ht="15">
      <c r="A32" s="43"/>
      <c r="F32" s="18"/>
      <c r="M32" s="2"/>
      <c r="N32" s="2"/>
    </row>
    <row r="33" spans="1:6" ht="15">
      <c r="A33" s="43"/>
      <c r="F33" s="18"/>
    </row>
    <row r="34" spans="1:6" ht="15">
      <c r="A34" s="43"/>
      <c r="F34" s="18"/>
    </row>
    <row r="35" spans="1:6" ht="15">
      <c r="A35" s="43"/>
      <c r="F35" s="18"/>
    </row>
    <row r="36" spans="1:6" ht="15">
      <c r="A36" s="43"/>
      <c r="F36" s="18"/>
    </row>
    <row r="37" spans="1:15" ht="15">
      <c r="A37" s="43"/>
      <c r="F37" s="18"/>
      <c r="O37" s="44">
        <f>SUM(F37:N37)</f>
        <v>0</v>
      </c>
    </row>
    <row r="38" spans="1:15" ht="15">
      <c r="A38" s="43"/>
      <c r="F38" s="18"/>
      <c r="O38" s="44">
        <f>SUM(F38:N38)</f>
        <v>0</v>
      </c>
    </row>
    <row r="39" spans="1:15" ht="15">
      <c r="A39" s="43"/>
      <c r="O39" s="44">
        <f>SUM(F39:N39)</f>
        <v>0</v>
      </c>
    </row>
    <row r="40" spans="1:6" ht="15">
      <c r="A40" s="43"/>
      <c r="F40" s="18"/>
    </row>
    <row r="41" spans="1:6" ht="15">
      <c r="A41" s="43"/>
      <c r="F41" s="18"/>
    </row>
    <row r="42" ht="15">
      <c r="F42" s="18"/>
    </row>
    <row r="43" ht="15">
      <c r="F43" s="18"/>
    </row>
    <row r="44" ht="15">
      <c r="F44" s="18"/>
    </row>
  </sheetData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2008-08-30T17:17:36Z</cp:lastPrinted>
  <dcterms:created xsi:type="dcterms:W3CDTF">2006-10-22T15:14:24Z</dcterms:created>
  <dcterms:modified xsi:type="dcterms:W3CDTF">2008-08-31T15:14:18Z</dcterms:modified>
  <cp:category/>
  <cp:version/>
  <cp:contentType/>
  <cp:contentStatus/>
</cp:coreProperties>
</file>